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D:\Mail\07\Теплосервис\"/>
    </mc:Choice>
  </mc:AlternateContent>
  <bookViews>
    <workbookView xWindow="0" yWindow="0" windowWidth="19200" windowHeight="10890" tabRatio="912" activeTab="2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ВД и СКИ" sheetId="556" r:id="rId5"/>
    <sheet name="Форма 1.0.1 | Форма 4.7" sheetId="569" r:id="rId6"/>
    <sheet name="Форма 4.7" sheetId="580" r:id="rId7"/>
    <sheet name="Форма 1.0.2" sheetId="564" state="veryHidden" r:id="rId8"/>
    <sheet name="Сведения об изменении" sheetId="547" state="veryHidden" r:id="rId9"/>
    <sheet name="Комментарии" sheetId="431" r:id="rId10"/>
    <sheet name="Проверка" sheetId="432" r:id="rId11"/>
    <sheet name="modProv" sheetId="570" state="veryHidden" r:id="rId12"/>
    <sheet name="modReestr" sheetId="562" state="veryHidden" r:id="rId13"/>
    <sheet name="AllSheetsInThisWorkbook" sheetId="389" state="veryHidden" r:id="rId14"/>
    <sheet name="modCheckCyan" sheetId="553" state="veryHidden" r:id="rId15"/>
    <sheet name="modInfo" sheetId="513" state="veryHidden" r:id="rId16"/>
    <sheet name="TEHSHEET" sheetId="205" state="veryHidden" r:id="rId17"/>
    <sheet name="modList11" sheetId="577" state="veryHidden" r:id="rId18"/>
    <sheet name="et_union_hor" sheetId="471" state="veryHidden" r:id="rId19"/>
    <sheet name="et_union_vert" sheetId="521" state="veryHidden" r:id="rId20"/>
    <sheet name="modList00" sheetId="546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xlnm._FilterDatabase" localSheetId="10" hidden="1">Проверка!$B$4:$E$4</definedName>
    <definedName name="activity">'ВД и СКИ'!$E$22:$E$25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Территории!$D$27:$L$27</definedName>
    <definedName name="checkCell_List11">'Форма 4.7'!$D$10:$G$20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nnection_flag">Титульный!$F$34</definedName>
    <definedName name="copy_f_quart">Титульный!$C$21</definedName>
    <definedName name="copy_f_year">Титульный!$C$20</definedName>
    <definedName name="CURRENT_DATE">TEHSHEET!$G$17</definedName>
    <definedName name="data_List11">'Форма 4.7'!$F$12:$G$20</definedName>
    <definedName name="data_type">TEHSHEET!$M$2:$M$3</definedName>
    <definedName name="DATA_URL">TEHSHEET!$K$11</definedName>
    <definedName name="DESCRIPTION_TERRITORY">REESTR_DS!$B$2:$B$5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List11_1">et_union_hor!$68:$68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Территории!$P$11:$P$27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org_type">TEHSHEET!$Z$2:$Z$5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REESTR_MO!$A$2:$D$321</definedName>
    <definedName name="list_of_tariff">TEHSHEET!$I$2:$I$3</definedName>
    <definedName name="List00_checkFill">Титульный!$F$7:$F$46</definedName>
    <definedName name="List00_Fill">Титульный!$F$45</definedName>
    <definedName name="List00_Print">Титульный!$G$4:$K$6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'ВД и СКИ'!$X$20:$X$26</definedName>
    <definedName name="List07_CheckC">'ВД и СКИ'!$D$21:$M$25</definedName>
    <definedName name="List07_fieldMarker">'ВД и СКИ'!$Y$20:$Y$26</definedName>
    <definedName name="List07_Fill">'ВД и СКИ'!$D$27:$F$27</definedName>
    <definedName name="List09_CheckC">Территории!$D$11:$L$27</definedName>
    <definedName name="List09_NameCol">Территории!$K$1:$M$1</definedName>
    <definedName name="List09_REESTR_MO">Территории!$H$11:$L$27</definedName>
    <definedName name="List11_GroundMaterials_1">'Форма 4.7'!$F$12:$F$20</definedName>
    <definedName name="List11_note">'Форма 4.7'!$G$10:$G$20</definedName>
    <definedName name="logical">TEHSHEET!$D$2:$D$3</definedName>
    <definedName name="mo_List09">Территории!$K$11:$K$27</definedName>
    <definedName name="MONTH">TEHSHEET!$E$2:$E$13</definedName>
    <definedName name="mr_id">TEHSHEET!$J$2</definedName>
    <definedName name="mr_list">MR_LIST!$A$1</definedName>
    <definedName name="mr_List09">Территории!$H$11:$H$27</definedName>
    <definedName name="mrCopy_List09">Территории!$M$11:$M$27</definedName>
    <definedName name="mrmoCopy_List09">Территории!$R$11:$R$27</definedName>
    <definedName name="note_sct">'ВД и СКИ'!$M$21:$M$25</definedName>
    <definedName name="note_ter">'ВД и СКИ'!$I$21:$I$25</definedName>
    <definedName name="num_of_cst">Титульный!$F$17</definedName>
    <definedName name="obj_List02_22">'Форма 1.0.1 | Форма 4.7'!$8:$8</definedName>
    <definedName name="objective_of_IPR">TEHSHEET!$V$2:$V$6</definedName>
    <definedName name="org">Титульный!$F$26</definedName>
    <definedName name="Org_Address">Титульный!$F$36:$F$36</definedName>
    <definedName name="ORG_END_DATE">TEHSHEET!$E$17</definedName>
    <definedName name="Org_main">Титульный!$F$37:$F$37</definedName>
    <definedName name="Org_otv_lico">Титульный!$F$40:$F$43</definedName>
    <definedName name="ORG_START_DATE">TEHSHEET!$D$17</definedName>
    <definedName name="pCng_List11_1">'Форма 4.7'!$E$12:$E$14</definedName>
    <definedName name="pCng_List11_2">'Форма 4.7'!$E$16:$E$17</definedName>
    <definedName name="pCng_List11_3">'Форма 4.7'!$E$19:$E$20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Территории!$C$11:$C$27</definedName>
    <definedName name="pDel_List09_1">Территории!$F$11:$F$27</definedName>
    <definedName name="pDel_List09_2">Территории!$I$11:$I$27</definedName>
    <definedName name="pDel_List11_1">'Форма 4.7'!$C$12:$C$14</definedName>
    <definedName name="pDel_List11_2">'Форма 4.7'!$C$16:$C$17</definedName>
    <definedName name="pDel_List11_3">'Форма 4.7'!$C$19:$C$20</definedName>
    <definedName name="pDelList07_01">'ВД и СКИ'!$C$22:$C$26</definedName>
    <definedName name="pDelList07_04">'ВД и СКИ'!$G$22:$G$26</definedName>
    <definedName name="pDelList07_05">'ВД и СКИ'!$K$22:$K$26</definedName>
    <definedName name="pIns_Comm">Комментарии!$E$13</definedName>
    <definedName name="pIns_List02">'Форма 1.0.1 | Форма 4.7'!$27:$27</definedName>
    <definedName name="pIns_List03">'Форма 1.0.2'!$E$13</definedName>
    <definedName name="pIns_List04">'Сведения об изменении'!$E$14</definedName>
    <definedName name="pIns_List07_01">'ВД и СКИ'!$E$20:$E$26</definedName>
    <definedName name="pIns_List07_04">'ВД и СКИ'!$I$20:$I$26</definedName>
    <definedName name="pIns_List07_05">'ВД и СКИ'!$M$20:$M$26</definedName>
    <definedName name="pIns_List09_0">Территории!$E$27</definedName>
    <definedName name="pIns_List11_1">'Форма 4.7'!$E$14</definedName>
    <definedName name="pIns_List11_2">'Форма 4.7'!$E$17</definedName>
    <definedName name="pIns_List11_3">'Форма 4.7'!$E$20</definedName>
    <definedName name="QUARTER">TEHSHEET!$F$2:$F$5</definedName>
    <definedName name="REESTR_LINK_RANGE">REESTR_LINK!$A$2:$C$3</definedName>
    <definedName name="REESTR_ORG_RANGE">REESTR_ORG!$A$2:$J$380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Титульный!$F$37</definedName>
    <definedName name="SAPBEXrevision" hidden="1">1</definedName>
    <definedName name="SAPBEXsysID" hidden="1">"BW2"</definedName>
    <definedName name="SAPBEXwbID" hidden="1">"479GSPMTNK9HM4ZSIVE5K2SH6"</definedName>
    <definedName name="source_of_funding">TEHSHEET!$O$2:$O$13</definedName>
    <definedName name="stop_info">Титульный!$E$47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Территории!$E$11:$E$27</definedName>
    <definedName name="terCopy_List09">Территории!$Q$11:$Q$27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'ВД и СКИ'!$B$20:$B$26</definedName>
    <definedName name="Y_N_List07_02">'ВД и СКИ'!$F$20:$F$26</definedName>
    <definedName name="Y_N_List07_05">'ВД и СКИ'!$J$20:$J$26</definedName>
    <definedName name="year_list">TEHSHEET!$C$2:$C$7</definedName>
  </definedNames>
  <calcPr calcId="162913"/>
</workbook>
</file>

<file path=xl/calcChain.xml><?xml version="1.0" encoding="utf-8"?>
<calcChain xmlns="http://schemas.openxmlformats.org/spreadsheetml/2006/main">
  <c r="A16" i="553" l="1"/>
  <c r="A17" i="553"/>
  <c r="F24" i="569" l="1"/>
  <c r="D24" i="569"/>
  <c r="F20" i="569"/>
  <c r="D20" i="569"/>
  <c r="F16" i="569"/>
  <c r="D16" i="569"/>
  <c r="F12" i="569"/>
  <c r="R24" i="566"/>
  <c r="R23" i="566"/>
  <c r="A15" i="553"/>
  <c r="R22" i="566"/>
  <c r="P22" i="566" a="1"/>
  <c r="P22" i="566" s="1"/>
  <c r="R19" i="566"/>
  <c r="R18" i="566"/>
  <c r="A14" i="553"/>
  <c r="R17" i="566"/>
  <c r="P17" i="566" a="1"/>
  <c r="P17" i="566" s="1"/>
  <c r="R14" i="566"/>
  <c r="R13" i="566"/>
  <c r="A13" i="553"/>
  <c r="R12" i="566"/>
  <c r="P12" i="566" a="1"/>
  <c r="P12" i="566" s="1"/>
  <c r="M24" i="566"/>
  <c r="M23" i="566"/>
  <c r="M22" i="566"/>
  <c r="M19" i="566"/>
  <c r="M18" i="566"/>
  <c r="M17" i="566"/>
  <c r="M14" i="566"/>
  <c r="M13" i="566"/>
  <c r="M12" i="566"/>
  <c r="E17" i="205" l="1"/>
  <c r="D17" i="205"/>
  <c r="B3" i="525"/>
  <c r="A12" i="553" l="1"/>
  <c r="A6" i="553"/>
  <c r="A7" i="553"/>
  <c r="A8" i="553"/>
  <c r="A9" i="553"/>
  <c r="A10" i="553"/>
  <c r="A11" i="553"/>
  <c r="A4" i="553"/>
  <c r="A5" i="553"/>
  <c r="A1" i="553"/>
  <c r="A2" i="553"/>
  <c r="A3" i="553"/>
  <c r="B2" i="525"/>
  <c r="P15" i="471" l="1" a="1"/>
  <c r="P15" i="471" s="1"/>
  <c r="D4" i="556" l="1"/>
  <c r="B5" i="525" l="1"/>
  <c r="M12" i="564" l="1"/>
  <c r="F54" i="471" l="1"/>
  <c r="D58" i="471" l="1"/>
  <c r="F58" i="471"/>
  <c r="D6" i="569" l="1"/>
  <c r="R25" i="471" l="1"/>
  <c r="R20" i="471"/>
  <c r="R15" i="471"/>
  <c r="M20" i="471"/>
  <c r="M25" i="471"/>
  <c r="M15" i="471"/>
  <c r="M45" i="471" l="1"/>
  <c r="D8" i="431" l="1"/>
  <c r="D8" i="547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<sst xmlns="http://schemas.openxmlformats.org/spreadsheetml/2006/main" count="4594" uniqueCount="2517">
  <si>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</si>
  <si>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</si>
  <si>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</si>
  <si>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</si>
  <si>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</si>
  <si>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</si>
  <si>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</si>
  <si>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</si>
  <si>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</si>
  <si>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</si>
  <si>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</si>
  <si>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</si>
  <si>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</si>
  <si>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</si>
  <si>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</si>
  <si>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</si>
  <si>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</si>
  <si>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</si>
  <si>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</si>
  <si>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</si>
  <si>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</si>
  <si>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</si>
  <si>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</si>
  <si>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</si>
  <si>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</si>
  <si>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</si>
  <si>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</si>
  <si>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</si>
  <si>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</si>
  <si>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</si>
  <si>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</si>
  <si>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</si>
  <si>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</si>
  <si>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</si>
  <si>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</si>
  <si>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</si>
  <si>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</si>
  <si>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</si>
  <si>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</si>
  <si>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</si>
  <si>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</si>
  <si>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</si>
  <si>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</si>
  <si>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</si>
  <si>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</si>
  <si>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</si>
  <si>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</si>
  <si>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</si>
  <si>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</si>
  <si>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</si>
  <si>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</si>
  <si>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</si>
  <si>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</si>
  <si>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</si>
  <si>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</si>
  <si>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</si>
  <si>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</si>
  <si>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</si>
  <si>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</si>
  <si>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</si>
  <si>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</si>
  <si>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</si>
  <si>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</si>
  <si>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</si>
  <si>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</si>
  <si>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</si>
  <si>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</si>
  <si>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</si>
  <si>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</si>
  <si>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</si>
  <si>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</si>
  <si>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</si>
  <si>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</si>
  <si>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</si>
  <si>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</si>
  <si>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</si>
  <si>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</si>
  <si>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</si>
  <si>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</si>
  <si>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</si>
  <si>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Фамилия, имя, отчество руководителя</t>
  </si>
  <si>
    <t>ID_TARIFF_NAME</t>
  </si>
  <si>
    <t>VED_NAME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</si>
  <si>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</si>
  <si>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</si>
  <si>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</si>
  <si>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</si>
  <si>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</si>
  <si>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</si>
  <si>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</si>
  <si>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</si>
  <si>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</si>
  <si>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true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</si>
  <si>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</si>
  <si>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</si>
  <si>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</si>
  <si>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</si>
  <si>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</si>
  <si>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</si>
  <si>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</si>
  <si>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</si>
  <si>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</si>
  <si>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</si>
  <si>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</si>
  <si>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</si>
  <si>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</si>
  <si>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</si>
  <si>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</si>
  <si>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</si>
  <si>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</si>
  <si>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</si>
  <si>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</si>
  <si>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</si>
  <si>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</si>
  <si>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</si>
  <si>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</si>
  <si>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</si>
  <si>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</si>
  <si>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Сведения об изменениях в первоначально опубликованной информации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</si>
  <si>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</si>
  <si>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</si>
  <si>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</si>
  <si>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</si>
  <si>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</si>
  <si>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</si>
  <si>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</si>
  <si>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</si>
  <si>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</si>
  <si>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</si>
  <si>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</si>
  <si>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</si>
  <si>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</si>
  <si>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</si>
  <si>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</si>
  <si>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</si>
  <si>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</si>
  <si>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</si>
  <si>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</si>
  <si>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</si>
  <si>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</si>
  <si>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</si>
  <si>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</si>
  <si>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</si>
  <si>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</si>
  <si>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</si>
  <si>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</si>
  <si>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</si>
  <si>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</si>
  <si>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</si>
  <si>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</si>
  <si>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</si>
  <si>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</si>
  <si>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</si>
  <si>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</si>
  <si>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Добавить описание территории оказания услуг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</si>
  <si>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</si>
  <si>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</si>
  <si>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</si>
  <si>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</si>
  <si>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</si>
  <si>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</si>
  <si>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</si>
  <si>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</si>
  <si>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</si>
  <si>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</si>
  <si>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</si>
  <si>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</si>
  <si>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</si>
  <si>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</si>
  <si>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</si>
  <si>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</si>
  <si>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</si>
  <si>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</si>
  <si>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</si>
  <si>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</si>
  <si>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</si>
  <si>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</si>
  <si>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</si>
  <si>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</si>
  <si>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</si>
  <si>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</si>
  <si>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</si>
  <si>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</si>
  <si>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</si>
  <si>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</si>
  <si>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</si>
  <si>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</si>
  <si>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</si>
  <si>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</si>
  <si>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</si>
  <si>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</si>
  <si>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</si>
  <si>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</si>
  <si>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</si>
  <si>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</si>
  <si>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</si>
  <si>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</si>
  <si>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</si>
  <si>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</si>
  <si>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</si>
  <si>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</si>
  <si>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</si>
  <si>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</si>
  <si>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</si>
  <si>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</si>
  <si>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</si>
  <si>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</si>
  <si>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</si>
  <si>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</si>
  <si>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</si>
  <si>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</si>
  <si>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</si>
  <si>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</si>
  <si>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</si>
  <si>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</si>
  <si>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</si>
  <si>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</si>
  <si>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</si>
  <si>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</si>
  <si>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</si>
  <si>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</si>
  <si>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</si>
  <si>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</si>
  <si>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</si>
  <si>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</si>
  <si>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</si>
  <si>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</si>
  <si>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</si>
  <si>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</si>
  <si>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</si>
  <si>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</si>
  <si>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</si>
  <si>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</si>
  <si>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</si>
  <si>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</si>
  <si>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</si>
  <si>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</si>
  <si>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</si>
  <si>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</si>
  <si>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</si>
  <si>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</si>
  <si>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</si>
  <si>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</si>
  <si>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</si>
  <si>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</si>
  <si>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</si>
  <si>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</si>
  <si>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</si>
  <si>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</si>
  <si>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</si>
  <si>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</si>
  <si>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</si>
  <si>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</si>
  <si>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</si>
  <si>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</si>
  <si>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</si>
  <si>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</si>
  <si>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</si>
  <si>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</si>
  <si>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</si>
  <si>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</si>
  <si>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</si>
  <si>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</si>
  <si>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</si>
  <si>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</si>
  <si>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</si>
  <si>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</si>
  <si>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</si>
  <si>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</si>
  <si>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</si>
  <si>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</si>
  <si>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</si>
  <si>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</si>
  <si>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</si>
  <si>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</si>
  <si>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</si>
  <si>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</si>
  <si>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</si>
  <si>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</si>
  <si>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\</t>
  </si>
  <si>
    <t>1.1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</si>
  <si>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</si>
  <si>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</si>
  <si>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</si>
  <si>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</si>
  <si>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</si>
  <si>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</si>
  <si>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</si>
  <si>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</si>
  <si>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</si>
  <si>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</si>
  <si>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</si>
  <si>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</si>
  <si>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</si>
  <si>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</si>
  <si>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</si>
  <si>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</si>
  <si>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</si>
  <si>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</si>
  <si>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</si>
  <si>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</si>
  <si>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Торги/аукционы</t>
  </si>
  <si>
    <t>Прямые договора без торгов</t>
  </si>
  <si>
    <t>Прочее</t>
  </si>
  <si>
    <t>Применяется дифференциация тарифа по централизованным системам горячего водоснабжения?</t>
  </si>
  <si>
    <t>Информация по скольким централизованным системам горячего водоснабжения будет заполнена в шаблоне?</t>
  </si>
  <si>
    <t>Тип теплоснабжающей организации</t>
  </si>
  <si>
    <t>Организация осуществляет подключение (технологическое присоединение) к системе теплоснабжения</t>
  </si>
  <si>
    <t>Информация об условиях, на которых осуществляется поставка товаров (оказание услуг) в ценовых зонах теплоснабжения по регулируемым ценам (тарифам) в сфере теплоснабжения, раскрывается единой теплоснабжающей организацией, теплоснабжающей организацией и теплосетевой организацией в ценовых зонах теплоснабжения не позднее 30 календарных дней со дня принятия соответствующего решения об установлении цен (тарифов) на очередной расчетный период регулирования (шаблон FAS.JKH.OPEN.INFO.PRICE.WARM)</t>
  </si>
  <si>
    <r>
      <rPr>
        <b/>
        <sz val="9"/>
        <rFont val="Tahoma"/>
        <family val="2"/>
        <charset val="204"/>
      </rPr>
      <t>Тип организации</t>
    </r>
    <r>
      <rPr>
        <sz val="9"/>
        <rFont val="Tahoma"/>
        <family val="2"/>
        <charset val="204"/>
      </rPr>
      <t xml:space="preserve">
kind_of_org_type</t>
    </r>
  </si>
  <si>
    <t>Регулируемая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</si>
  <si>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</si>
  <si>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</si>
  <si>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Сведения об условиях публичных договоров поставок товаров, оказания услуг, в том числе договоров о подключении к системе теплоснабжения</t>
  </si>
  <si>
    <t>форма публичного договора поставки товаров, оказания услуг</t>
  </si>
  <si>
    <t>1.1.1</t>
  </si>
  <si>
    <t>Указывается форма договора, используемая регулируемой организацией, в виде ссылки на документ, предварительно загруженный в хранилище файлов ФГИС ЕИАС.
В случае наличия нескольких форм таких договоров информация по каждой из них указывается в отдельной строке.</t>
  </si>
  <si>
    <t>Добавить сведения</t>
  </si>
  <si>
    <t>1.2</t>
  </si>
  <si>
    <t>договор о подключении к системе теплоснабжения</t>
  </si>
  <si>
    <t>1.2.1</t>
  </si>
  <si>
    <t>Информация размещается в случае, если организация осуществляет услуги по подключению (технологическому присоединению) к системе теплоснабжения.
Указывается ссылка на документ, предварительно загруженный в хранилище файлов ФГИС ЕИАС.
В случае наличия нескольких договоров о подключении к системе теплоснабжения информация по каждому из них указывается в отдельной строке.</t>
  </si>
  <si>
    <t>1.3</t>
  </si>
  <si>
    <t>прочие договора</t>
  </si>
  <si>
    <t>1.3.0</t>
  </si>
  <si>
    <t>Информация об условиях, на которых осуществляется поставка товаров (оказание услуг)</t>
  </si>
  <si>
    <t>Централизованные системы коммунальной инфраструктуры</t>
  </si>
  <si>
    <t>Форма 4.7</t>
  </si>
  <si>
    <t>et_List11_1</t>
  </si>
  <si>
    <t>Единая теплоснабжающая организация в ценовой зоне теплоснабжения</t>
  </si>
  <si>
    <t>Информация об условиях, на которых осуществляется поставка товаров и (или) оказание услуг</t>
  </si>
  <si>
    <t>FAS.JKH.OPEN.INFO.TERMS.WARM</t>
  </si>
  <si>
    <t>ТС</t>
  </si>
  <si>
    <t>WARM</t>
  </si>
  <si>
    <t>Инструкция</t>
  </si>
  <si>
    <t>Лог обновления</t>
  </si>
  <si>
    <t>Титульный</t>
  </si>
  <si>
    <t>ВД и СКИ</t>
  </si>
  <si>
    <t>Форма 1.0.1 | Форма 4.7</t>
  </si>
  <si>
    <t>Форма 1.0.2</t>
  </si>
  <si>
    <t>Проверка</t>
  </si>
  <si>
    <t>modProv</t>
  </si>
  <si>
    <t>modReestr</t>
  </si>
  <si>
    <t>AllSheetsInThisWorkbook</t>
  </si>
  <si>
    <t>modCheckCyan</t>
  </si>
  <si>
    <t>modInfo</t>
  </si>
  <si>
    <t>TEHSHEET</t>
  </si>
  <si>
    <t>modList11</t>
  </si>
  <si>
    <t>et_union_hor</t>
  </si>
  <si>
    <t>et_union_vert</t>
  </si>
  <si>
    <t>modList00</t>
  </si>
  <si>
    <t>modList02</t>
  </si>
  <si>
    <t>modList03</t>
  </si>
  <si>
    <t>modList04</t>
  </si>
  <si>
    <t>modList07</t>
  </si>
  <si>
    <t>modList09</t>
  </si>
  <si>
    <t>modHTTP</t>
  </si>
  <si>
    <t>modfrmRegion</t>
  </si>
  <si>
    <t>MR_LIST</t>
  </si>
  <si>
    <t>REESTR_VT</t>
  </si>
  <si>
    <t>REESTR_VED</t>
  </si>
  <si>
    <t>modfrmReestrObj</t>
  </si>
  <si>
    <t>DataOrg</t>
  </si>
  <si>
    <t>modfrmReestr</t>
  </si>
  <si>
    <t>modUpdTemplMain</t>
  </si>
  <si>
    <t>REESTR_ORG</t>
  </si>
  <si>
    <t>modClassifierValidate</t>
  </si>
  <si>
    <t>modHyp</t>
  </si>
  <si>
    <t>modfrmDateChoose</t>
  </si>
  <si>
    <t>modComm</t>
  </si>
  <si>
    <t>modThisWorkbook</t>
  </si>
  <si>
    <t>REESTR_MO</t>
  </si>
  <si>
    <t>REESTR_MO_FILTER</t>
  </si>
  <si>
    <t>modfrmReestrMR</t>
  </si>
  <si>
    <t>modServiceModule</t>
  </si>
  <si>
    <t>modfrmCheckUpdates</t>
  </si>
  <si>
    <t>REESTR_DS</t>
  </si>
  <si>
    <t>REESTR_CHS</t>
  </si>
  <si>
    <t>REESTR_LINK</t>
  </si>
  <si>
    <t xml:space="preserve"> - с выбором значений по двойному клику</t>
  </si>
  <si>
    <t>Форма 4.7 Информация об условиях, на которых осуществляется поставка товаров и (или) оказание услуг</t>
  </si>
  <si>
    <t>Проверка доступных обновлений...</t>
  </si>
  <si>
    <t>Нет доступных обновлений для отчёта с кодом FAS.JKH.OPEN.INFO.TERMS.WARM!</t>
  </si>
  <si>
    <t>20.02.2021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</si>
  <si>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</si>
  <si>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</si>
  <si>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</si>
  <si>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</si>
  <si>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</si>
  <si>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</si>
  <si>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</si>
  <si>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</si>
  <si>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</si>
  <si>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</si>
  <si>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</si>
  <si>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</si>
  <si>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</si>
  <si>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</si>
  <si>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</si>
  <si>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</si>
  <si>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</si>
  <si>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</si>
  <si>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</si>
  <si>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</si>
  <si>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2646</t>
  </si>
  <si>
    <t>27306097</t>
  </si>
  <si>
    <t>"Дирекция по эксплуатации и ремонту путевых машин"</t>
  </si>
  <si>
    <t>7708503727</t>
  </si>
  <si>
    <t>745145058</t>
  </si>
  <si>
    <t>06-10-2011 00:00:00</t>
  </si>
  <si>
    <t>26646973</t>
  </si>
  <si>
    <t>"Дистанция инженерных сооруженией структурного подразделения Южно-Уральской дирекции инфраструктуры Центральной дирекции инфраструктуры - филиала ОАО ""РЖД""</t>
  </si>
  <si>
    <t>743801001</t>
  </si>
  <si>
    <t>23-09-2003 00:00:00</t>
  </si>
  <si>
    <t>26360814</t>
  </si>
  <si>
    <t>"Инженерные сети"</t>
  </si>
  <si>
    <t>7453062551</t>
  </si>
  <si>
    <t>745301001</t>
  </si>
  <si>
    <t>27080161</t>
  </si>
  <si>
    <t>АО "Асбестоцемент"</t>
  </si>
  <si>
    <t>7412000806</t>
  </si>
  <si>
    <t>743001001</t>
  </si>
  <si>
    <t>10-11-1992 00:00:00</t>
  </si>
  <si>
    <t>31464438</t>
  </si>
  <si>
    <t>АО "Бюджет"</t>
  </si>
  <si>
    <t>7415037850</t>
  </si>
  <si>
    <t>741501001</t>
  </si>
  <si>
    <t>26360585</t>
  </si>
  <si>
    <t>АО "Вишневогорский Горно-обогатительный Комбинат"</t>
  </si>
  <si>
    <t>7409000147</t>
  </si>
  <si>
    <t>745901001</t>
  </si>
  <si>
    <t>17-07-2002 00:00:00</t>
  </si>
  <si>
    <t>26646948</t>
  </si>
  <si>
    <t>АО "ГЕЛИОС"</t>
  </si>
  <si>
    <t>7451272592</t>
  </si>
  <si>
    <t>745101001</t>
  </si>
  <si>
    <t>30335229</t>
  </si>
  <si>
    <t>АО "ГУ ЖКХ"</t>
  </si>
  <si>
    <t>5116000922</t>
  </si>
  <si>
    <t>770401001</t>
  </si>
  <si>
    <t>26492685</t>
  </si>
  <si>
    <t>АО "Златмаш"</t>
  </si>
  <si>
    <t>7404052938</t>
  </si>
  <si>
    <t>740401001</t>
  </si>
  <si>
    <t>03-03-2010 00:00:00</t>
  </si>
  <si>
    <t>26646830</t>
  </si>
  <si>
    <t>АО "Макфа"</t>
  </si>
  <si>
    <t>7438015885</t>
  </si>
  <si>
    <t>21-11-2002 00:00:00</t>
  </si>
  <si>
    <t>30941672</t>
  </si>
  <si>
    <t>АО "Международный аэропорт Магнитогорск"</t>
  </si>
  <si>
    <t>7456037289</t>
  </si>
  <si>
    <t>745601001</t>
  </si>
  <si>
    <t>26360629</t>
  </si>
  <si>
    <t>АО "Миасский машиностроительный завод"</t>
  </si>
  <si>
    <t>7415061758</t>
  </si>
  <si>
    <t>30985114</t>
  </si>
  <si>
    <t>АО "НПО Электромашина"</t>
  </si>
  <si>
    <t>7449044990</t>
  </si>
  <si>
    <t>745450001</t>
  </si>
  <si>
    <t>26645308</t>
  </si>
  <si>
    <t>АО "Саткинский чугуноплавильный завод"</t>
  </si>
  <si>
    <t>7417011047</t>
  </si>
  <si>
    <t>741450001</t>
  </si>
  <si>
    <t>01-01-2011 00:00:00</t>
  </si>
  <si>
    <t>26360574</t>
  </si>
  <si>
    <t>АО "Сигнал"</t>
  </si>
  <si>
    <t>7449105883</t>
  </si>
  <si>
    <t>744901001</t>
  </si>
  <si>
    <t>26-02-1992 00:00:00</t>
  </si>
  <si>
    <t>26503102</t>
  </si>
  <si>
    <t>АО "Трансэнерго"</t>
  </si>
  <si>
    <t>7423023178</t>
  </si>
  <si>
    <t>15-12-2008 00:00:00</t>
  </si>
  <si>
    <t>31211886</t>
  </si>
  <si>
    <t>АО "УСТЭК-Челябинск"</t>
  </si>
  <si>
    <t>7453320202</t>
  </si>
  <si>
    <t>22-03-2018 00:00:00</t>
  </si>
  <si>
    <t>26360364</t>
  </si>
  <si>
    <t>АО "УТСК"</t>
  </si>
  <si>
    <t>7203203418</t>
  </si>
  <si>
    <t>745302002</t>
  </si>
  <si>
    <t>26800381</t>
  </si>
  <si>
    <t>АО "Уральская теплосетевая компания"</t>
  </si>
  <si>
    <t>720301001</t>
  </si>
  <si>
    <t>26353691</t>
  </si>
  <si>
    <t>АО "Учалинский горно-обогатительный комбинат"</t>
  </si>
  <si>
    <t>0270007455</t>
  </si>
  <si>
    <t>997550001</t>
  </si>
  <si>
    <t>09-04-2012 00:00:00</t>
  </si>
  <si>
    <t>26383154</t>
  </si>
  <si>
    <t>АО "Челябинскгоргаз"</t>
  </si>
  <si>
    <t>7451046106</t>
  </si>
  <si>
    <t>01-06-1994 00:00:00</t>
  </si>
  <si>
    <t>26360793</t>
  </si>
  <si>
    <t>АО "Челябинское авиапредприятие"</t>
  </si>
  <si>
    <t>7450003519</t>
  </si>
  <si>
    <t>745001001</t>
  </si>
  <si>
    <t>26644971</t>
  </si>
  <si>
    <t>АО "Челябкоммунэнерго"</t>
  </si>
  <si>
    <t>7451194577</t>
  </si>
  <si>
    <t>744801001</t>
  </si>
  <si>
    <t>19-05-2003 00:00:00</t>
  </si>
  <si>
    <t>26575455</t>
  </si>
  <si>
    <t>АО "Челябоблкоммунэнерго"</t>
  </si>
  <si>
    <t>7447019075</t>
  </si>
  <si>
    <t>744701001</t>
  </si>
  <si>
    <t>26842389</t>
  </si>
  <si>
    <t>АО "ЭСК ЧТПЗ"</t>
  </si>
  <si>
    <t>7449045730</t>
  </si>
  <si>
    <t>04-04-2011 00:00:00</t>
  </si>
  <si>
    <t>26768533</t>
  </si>
  <si>
    <t>АО "ЭнСер"</t>
  </si>
  <si>
    <t>7415036215</t>
  </si>
  <si>
    <t>18-01-2011 00:00:00</t>
  </si>
  <si>
    <t>26322813</t>
  </si>
  <si>
    <t>АО "Энергопром-ЧЭЗ"</t>
  </si>
  <si>
    <t>7450005001</t>
  </si>
  <si>
    <t>746001001</t>
  </si>
  <si>
    <t>01-10-2008 00:00:00</t>
  </si>
  <si>
    <t>26360640</t>
  </si>
  <si>
    <t>АО "Энергосистемы"</t>
  </si>
  <si>
    <t>7417011223</t>
  </si>
  <si>
    <t>745701001</t>
  </si>
  <si>
    <t>26-12-2003 00:00:00</t>
  </si>
  <si>
    <t>31098533</t>
  </si>
  <si>
    <t>АО «НПО «Электромашина»</t>
  </si>
  <si>
    <t>26360591</t>
  </si>
  <si>
    <t>АО Завод Пластмасс</t>
  </si>
  <si>
    <t>7411009901</t>
  </si>
  <si>
    <t>18-08-2011 00:00:00</t>
  </si>
  <si>
    <t>26360761</t>
  </si>
  <si>
    <t>АО работников "Народное предприятие" Челябинское рудоуправление"</t>
  </si>
  <si>
    <t>7440000163</t>
  </si>
  <si>
    <t>742401001</t>
  </si>
  <si>
    <t>11-10-2002 00:00:00</t>
  </si>
  <si>
    <t>27913150</t>
  </si>
  <si>
    <t>Акционерное общество "Интер РАО - Электрогенерация"</t>
  </si>
  <si>
    <t>7704784450</t>
  </si>
  <si>
    <t>742443001</t>
  </si>
  <si>
    <t>21-08-2012 00:00:00</t>
  </si>
  <si>
    <t>26322790</t>
  </si>
  <si>
    <t>Акционерное общество "ТРАНСНЕФТЬ-УРАЛ"</t>
  </si>
  <si>
    <t>0278039018</t>
  </si>
  <si>
    <t>745143002</t>
  </si>
  <si>
    <t>17-10-2002 00:00:00</t>
  </si>
  <si>
    <t>26360688</t>
  </si>
  <si>
    <t>Акционерное общество "Южноуральская теплосбытовая компания"</t>
  </si>
  <si>
    <t>7424024520</t>
  </si>
  <si>
    <t>31244997</t>
  </si>
  <si>
    <t>Аргаяшское МУП "ВКХ"</t>
  </si>
  <si>
    <t>7426005900</t>
  </si>
  <si>
    <t>01-01-2010 00:00:00</t>
  </si>
  <si>
    <t>27573709</t>
  </si>
  <si>
    <t>ВУ Бердяуш ВЧДР Златоуст - ОСП АО "ВРК -3"</t>
  </si>
  <si>
    <t>7708737500</t>
  </si>
  <si>
    <t>741745001</t>
  </si>
  <si>
    <t>01-07-2011 00:00:00</t>
  </si>
  <si>
    <t>26576588</t>
  </si>
  <si>
    <t>Вагонное депо Верхний Уфалей - филиал ЗАО "Уралгоршахткомплект"</t>
  </si>
  <si>
    <t>6671115787</t>
  </si>
  <si>
    <t>740243001</t>
  </si>
  <si>
    <t>27637336</t>
  </si>
  <si>
    <t>Вагонное рамонтное депо Магнитогорск - обособленное структурное подразделение Самарского филиала АО  "Вагонная ремонтная компания - 1"</t>
  </si>
  <si>
    <t>7708737490</t>
  </si>
  <si>
    <t>745645001</t>
  </si>
  <si>
    <t>14-04-2011 00:00:00</t>
  </si>
  <si>
    <t>27080266</t>
  </si>
  <si>
    <t>Вагонное ремонтное депо Челябинск - обособленное структурное подразделение ОАО ""Вагонная ремонтная компания-2</t>
  </si>
  <si>
    <t>7708737517</t>
  </si>
  <si>
    <t>745145001</t>
  </si>
  <si>
    <t>28819136</t>
  </si>
  <si>
    <t>ГБОУ СПО (ССУЗ) "Верхнеуральский агротехнологический техникум - казачий кадетский корпус"</t>
  </si>
  <si>
    <t>7429005104</t>
  </si>
  <si>
    <t>742901001</t>
  </si>
  <si>
    <t>08-07-1994 00:00:00</t>
  </si>
  <si>
    <t>26360649</t>
  </si>
  <si>
    <t>ГУЗ "Областная туберкулезная больница № 13"</t>
  </si>
  <si>
    <t>7418015703</t>
  </si>
  <si>
    <t>741801001</t>
  </si>
  <si>
    <t>08-12-2011 00:00:00</t>
  </si>
  <si>
    <t>26785750</t>
  </si>
  <si>
    <t>Государственное стационарное учреждение социального обслуживания системы социальной защиты населения "Саткинский психоневрологический интернат"</t>
  </si>
  <si>
    <t>7417002405</t>
  </si>
  <si>
    <t>741701001</t>
  </si>
  <si>
    <t>26-05-2011 00:00:00</t>
  </si>
  <si>
    <t>28139901</t>
  </si>
  <si>
    <t>Гохран России (филиал  "Объект "Урал")</t>
  </si>
  <si>
    <t>7730087409</t>
  </si>
  <si>
    <t>741543001</t>
  </si>
  <si>
    <t>30-12-1996 00:00:00</t>
  </si>
  <si>
    <t>26621162</t>
  </si>
  <si>
    <t>ЗАО "ЖБИ-2"</t>
  </si>
  <si>
    <t>7449010303</t>
  </si>
  <si>
    <t>14-07-1997 00:00:00</t>
  </si>
  <si>
    <t>26360543</t>
  </si>
  <si>
    <t>ЗАО "Карабашмедь"</t>
  </si>
  <si>
    <t>7406002523</t>
  </si>
  <si>
    <t>740001001</t>
  </si>
  <si>
    <t>04-09-2002 00:00:00</t>
  </si>
  <si>
    <t>26360589</t>
  </si>
  <si>
    <t>ЗАО "Катавский цемент"</t>
  </si>
  <si>
    <t>7410005573</t>
  </si>
  <si>
    <t>741001001</t>
  </si>
  <si>
    <t>22-06-2001 00:00:00</t>
  </si>
  <si>
    <t>26360620</t>
  </si>
  <si>
    <t>ЗАО "Магнитогорский комбинат хлебопродуктов "Ситно"</t>
  </si>
  <si>
    <t>7414001724</t>
  </si>
  <si>
    <t>26360625</t>
  </si>
  <si>
    <t>ЗАО "Миассмебель"</t>
  </si>
  <si>
    <t>7415002713</t>
  </si>
  <si>
    <t>23-07-2002 00:00:00</t>
  </si>
  <si>
    <t>28142253</t>
  </si>
  <si>
    <t>ЗАО "Торговый дом "БОВИД"</t>
  </si>
  <si>
    <t>7423013290</t>
  </si>
  <si>
    <t>745201001</t>
  </si>
  <si>
    <t>17-04-2002 00:00:00</t>
  </si>
  <si>
    <t>26360759</t>
  </si>
  <si>
    <t>ЗАО КХП "Злак"</t>
  </si>
  <si>
    <t>7440000090</t>
  </si>
  <si>
    <t>744001001</t>
  </si>
  <si>
    <t>11-07-1996 00:00:00</t>
  </si>
  <si>
    <t>26493228</t>
  </si>
  <si>
    <t>Закрытое акционерное общество "Троицкая энергетическая компания"</t>
  </si>
  <si>
    <t>7418017355</t>
  </si>
  <si>
    <t>741801004</t>
  </si>
  <si>
    <t>04-03-2010 00:00:00</t>
  </si>
  <si>
    <t>28875757</t>
  </si>
  <si>
    <t>ИП Валиев Вагиз Ахунзянович</t>
  </si>
  <si>
    <t>741500433979</t>
  </si>
  <si>
    <t>отсутствует</t>
  </si>
  <si>
    <t>31311981</t>
  </si>
  <si>
    <t>МАУ "Управление Норкинского ЖКХ"</t>
  </si>
  <si>
    <t>7460042517</t>
  </si>
  <si>
    <t>26360672</t>
  </si>
  <si>
    <t>МКП "Энергетик"</t>
  </si>
  <si>
    <t>7423000075</t>
  </si>
  <si>
    <t>742301001</t>
  </si>
  <si>
    <t>08-12-2009 00:00:00</t>
  </si>
  <si>
    <t>26785734</t>
  </si>
  <si>
    <t>ММПКХ</t>
  </si>
  <si>
    <t>7422000570</t>
  </si>
  <si>
    <t>742201001</t>
  </si>
  <si>
    <t>30-12-1999 00:00:00</t>
  </si>
  <si>
    <t>26489240</t>
  </si>
  <si>
    <t>ММУП ЖКХ пос. Новогорный</t>
  </si>
  <si>
    <t>7422015336</t>
  </si>
  <si>
    <t>741301001</t>
  </si>
  <si>
    <t>10-02-2010 00:00:00</t>
  </si>
  <si>
    <t>30925715</t>
  </si>
  <si>
    <t>МП ЖКХ "Агаповское"</t>
  </si>
  <si>
    <t>7425004572</t>
  </si>
  <si>
    <t>745501001</t>
  </si>
  <si>
    <t>26360690</t>
  </si>
  <si>
    <t>МП ЖКХ "Желтинское"</t>
  </si>
  <si>
    <t>7425007936</t>
  </si>
  <si>
    <t>742501001</t>
  </si>
  <si>
    <t>15-12-2010 00:00:00</t>
  </si>
  <si>
    <t>26489445</t>
  </si>
  <si>
    <t>МП ЖКХ "Магнитное"</t>
  </si>
  <si>
    <t>7425007943</t>
  </si>
  <si>
    <t>26360617</t>
  </si>
  <si>
    <t>МП трест "Теплофикация"</t>
  </si>
  <si>
    <t>7414000657</t>
  </si>
  <si>
    <t>744501001</t>
  </si>
  <si>
    <t>15-11-2002 00:00:00</t>
  </si>
  <si>
    <t>26360702</t>
  </si>
  <si>
    <t>МУ "Управление Акбашевского ЖКХ"</t>
  </si>
  <si>
    <t>7426007336</t>
  </si>
  <si>
    <t>742601001</t>
  </si>
  <si>
    <t>04-11-2003 00:00:00</t>
  </si>
  <si>
    <t>26360701</t>
  </si>
  <si>
    <t>МУ "Управление Байрамгуловского ЖКХ"</t>
  </si>
  <si>
    <t>7426007287</t>
  </si>
  <si>
    <t>17-09-2003 00:00:00</t>
  </si>
  <si>
    <t>26360705</t>
  </si>
  <si>
    <t>МУ "Управление Дербишевского ЖКХ"</t>
  </si>
  <si>
    <t>7426007488</t>
  </si>
  <si>
    <t>29-01-2004 00:00:00</t>
  </si>
  <si>
    <t>26360700</t>
  </si>
  <si>
    <t>МУ "Управление Ишалинского ЖКХ"</t>
  </si>
  <si>
    <t>7426007248</t>
  </si>
  <si>
    <t>06-08-2003 00:00:00</t>
  </si>
  <si>
    <t>26489511</t>
  </si>
  <si>
    <t>МУ "Управление Камышевского ЖКХ"</t>
  </si>
  <si>
    <t>7426007449</t>
  </si>
  <si>
    <t>26360704</t>
  </si>
  <si>
    <t>МУ "Управление Норкинского ЖКХ"</t>
  </si>
  <si>
    <t>7426007456</t>
  </si>
  <si>
    <t>26360699</t>
  </si>
  <si>
    <t>МУ "Управление Худайбердинского ЖКХ"</t>
  </si>
  <si>
    <t>7426007230</t>
  </si>
  <si>
    <t>16-07-2003 00:00:00</t>
  </si>
  <si>
    <t>26360583</t>
  </si>
  <si>
    <t>МУП  "ЖКХ" Еленинского сельского поселения</t>
  </si>
  <si>
    <t>7407007972</t>
  </si>
  <si>
    <t>740701001</t>
  </si>
  <si>
    <t>21-09-2005 00:00:00</t>
  </si>
  <si>
    <t>26360735</t>
  </si>
  <si>
    <t>МУП "Арсинское ЖКХ"</t>
  </si>
  <si>
    <t>7435008424</t>
  </si>
  <si>
    <t>745801001</t>
  </si>
  <si>
    <t>28819072</t>
  </si>
  <si>
    <t>МУП "БЖЭК"</t>
  </si>
  <si>
    <t>7402010530</t>
  </si>
  <si>
    <t>740201001</t>
  </si>
  <si>
    <t>28-05-2008 00:00:00</t>
  </si>
  <si>
    <t>26360559</t>
  </si>
  <si>
    <t>МУП "Булзинский ЭУЖКХ"</t>
  </si>
  <si>
    <t>7402009630</t>
  </si>
  <si>
    <t>06-09-2007 00:00:00</t>
  </si>
  <si>
    <t>28868891</t>
  </si>
  <si>
    <t>МУП "Город Плюс"</t>
  </si>
  <si>
    <t>7429012895</t>
  </si>
  <si>
    <t>04-07-2002 00:00:00</t>
  </si>
  <si>
    <t>31007371</t>
  </si>
  <si>
    <t>МУП "Дворец спорта "Юность"</t>
  </si>
  <si>
    <t>7453022326</t>
  </si>
  <si>
    <t>31364383</t>
  </si>
  <si>
    <t>МУП "ЖКХ Солнечное"</t>
  </si>
  <si>
    <t>7460046688</t>
  </si>
  <si>
    <t>16-08-2019 00:00:00</t>
  </si>
  <si>
    <t>26489636</t>
  </si>
  <si>
    <t>МУП "ЖКХ" п.Жукатау</t>
  </si>
  <si>
    <t>7417013527</t>
  </si>
  <si>
    <t>15-07-2020 00:00:00</t>
  </si>
  <si>
    <t>26489596</t>
  </si>
  <si>
    <t>МУП "ЖКХ-Первомайский"</t>
  </si>
  <si>
    <t>7425007975</t>
  </si>
  <si>
    <t>31342287</t>
  </si>
  <si>
    <t>МУП "КОММЕТ"</t>
  </si>
  <si>
    <t>7450015440</t>
  </si>
  <si>
    <t>17-08-1998 00:00:00</t>
  </si>
  <si>
    <t>28982281</t>
  </si>
  <si>
    <t>МУП "Карабашское коммунальное предприятие"</t>
  </si>
  <si>
    <t>7413015280</t>
  </si>
  <si>
    <t>27080730</t>
  </si>
  <si>
    <t>МУП "Каракульский Жилкомсервис"</t>
  </si>
  <si>
    <t>7430013220</t>
  </si>
  <si>
    <t>16-11-2010 00:00:00</t>
  </si>
  <si>
    <t>26360588</t>
  </si>
  <si>
    <t>МУП "Каслинский хлебозавод"</t>
  </si>
  <si>
    <t>7409004529</t>
  </si>
  <si>
    <t>740901001</t>
  </si>
  <si>
    <t>30-10-2002 00:00:00</t>
  </si>
  <si>
    <t>26360734</t>
  </si>
  <si>
    <t>МУП "Кассельское ЖКХ"</t>
  </si>
  <si>
    <t>7435008400</t>
  </si>
  <si>
    <t>743501001</t>
  </si>
  <si>
    <t>12-02-2004 00:00:00</t>
  </si>
  <si>
    <t>26360661</t>
  </si>
  <si>
    <t>МУП "Кидышевская котельная и тепловые сети"</t>
  </si>
  <si>
    <t>7420010780</t>
  </si>
  <si>
    <t>742001001</t>
  </si>
  <si>
    <t>24-08-2006 00:00:00</t>
  </si>
  <si>
    <t>26646142</t>
  </si>
  <si>
    <t>МУП "Кичигинское ЖКХ"</t>
  </si>
  <si>
    <t>7424025883</t>
  </si>
  <si>
    <t>03-06-2008 00:00:00</t>
  </si>
  <si>
    <t>31097760</t>
  </si>
  <si>
    <t>МУП "Коммет"</t>
  </si>
  <si>
    <t>26932045</t>
  </si>
  <si>
    <t>МУП "Коммунальные сети"</t>
  </si>
  <si>
    <t>7404056530</t>
  </si>
  <si>
    <t>26489977</t>
  </si>
  <si>
    <t>МУП "Коммунальные услуги"</t>
  </si>
  <si>
    <t>7424024135</t>
  </si>
  <si>
    <t>11-02-2010 00:00:00</t>
  </si>
  <si>
    <t>26360726</t>
  </si>
  <si>
    <t>МУП "Кочердыкское ЖКХ"</t>
  </si>
  <si>
    <t>7430009985</t>
  </si>
  <si>
    <t>26360747</t>
  </si>
  <si>
    <t>МУП "Кременкульские коммунальные системы" п. Кременкуль, п. Садовый</t>
  </si>
  <si>
    <t>7438022709</t>
  </si>
  <si>
    <t>07-05-2007 00:00:00</t>
  </si>
  <si>
    <t>26489857</t>
  </si>
  <si>
    <t>МУП "Кулуевское ЖКХ"</t>
  </si>
  <si>
    <t>7426006942</t>
  </si>
  <si>
    <t>27-06-2003 00:00:00</t>
  </si>
  <si>
    <t>26489873</t>
  </si>
  <si>
    <t>МУП "Кунашак Сервис"</t>
  </si>
  <si>
    <t>7438018710</t>
  </si>
  <si>
    <t>26360568</t>
  </si>
  <si>
    <t>МУП "Многоотраслевое производственное объединение энергосетей"</t>
  </si>
  <si>
    <t>7405000450</t>
  </si>
  <si>
    <t>29-11-2002 00:00:00</t>
  </si>
  <si>
    <t>28421753</t>
  </si>
  <si>
    <t>МУП "Многофункциональный комплекс"</t>
  </si>
  <si>
    <t>7430015393</t>
  </si>
  <si>
    <t>12-03-2013 00:00:00</t>
  </si>
  <si>
    <t>28265533</t>
  </si>
  <si>
    <t>МУП "На Торговой"</t>
  </si>
  <si>
    <t>7455009842</t>
  </si>
  <si>
    <t>21-09-2012 00:00:00</t>
  </si>
  <si>
    <t>26360667</t>
  </si>
  <si>
    <t>МУП "Производственное объединение водоснабжения и водоотведения"</t>
  </si>
  <si>
    <t>7421000440</t>
  </si>
  <si>
    <t>19-12-2002 00:00:00</t>
  </si>
  <si>
    <t>31044384</t>
  </si>
  <si>
    <t>МУП "Ресурс-Н"</t>
  </si>
  <si>
    <t>7459005743</t>
  </si>
  <si>
    <t>11-09-2017 00:00:00</t>
  </si>
  <si>
    <t>26643146</t>
  </si>
  <si>
    <t>МУП "Розинские тепловые сети"</t>
  </si>
  <si>
    <t>7412011759</t>
  </si>
  <si>
    <t>24-12-2007 00:00:00</t>
  </si>
  <si>
    <t>26360671</t>
  </si>
  <si>
    <t>МУП "Санаторий "Дальняя Дача"</t>
  </si>
  <si>
    <t>7422012007</t>
  </si>
  <si>
    <t>31258620</t>
  </si>
  <si>
    <t>МУП "Служба благоустройства Миньярского городского поселения"</t>
  </si>
  <si>
    <t>7457009372</t>
  </si>
  <si>
    <t>12-10-2018 00:00:00</t>
  </si>
  <si>
    <t>26623913</t>
  </si>
  <si>
    <t>МУП "ТеплоЭнерго"</t>
  </si>
  <si>
    <t>7401011034</t>
  </si>
  <si>
    <t>740101001</t>
  </si>
  <si>
    <t>22-05-2006 00:00:00</t>
  </si>
  <si>
    <t>26360606</t>
  </si>
  <si>
    <t>МУП "Тепловые системы"</t>
  </si>
  <si>
    <t>7412011220</t>
  </si>
  <si>
    <t>741201001</t>
  </si>
  <si>
    <t>18-07-2007 00:00:00</t>
  </si>
  <si>
    <t>30351057</t>
  </si>
  <si>
    <t>МУП "Теплоком"</t>
  </si>
  <si>
    <t>7415091329</t>
  </si>
  <si>
    <t>30985495</t>
  </si>
  <si>
    <t>МУП "Теплосервис"</t>
  </si>
  <si>
    <t>7457007343</t>
  </si>
  <si>
    <t>30365719</t>
  </si>
  <si>
    <t>МУП "Управление Губернского ЖКХ Кузнецкого сельскогго поселения"</t>
  </si>
  <si>
    <t>7460024204</t>
  </si>
  <si>
    <t>19-10-2015 00:00:00</t>
  </si>
  <si>
    <t>31462007</t>
  </si>
  <si>
    <t>МУП "Управляющая компания жилищно-коммунального хозяйства г. Бакала"</t>
  </si>
  <si>
    <t>7417011946</t>
  </si>
  <si>
    <t>31356566</t>
  </si>
  <si>
    <t>МУП "ЧРКС"</t>
  </si>
  <si>
    <t>7420008132</t>
  </si>
  <si>
    <t>09-02-2004 00:00:00</t>
  </si>
  <si>
    <t>26639646</t>
  </si>
  <si>
    <t>МУП "Челябинские коммунальные тепловые сети"</t>
  </si>
  <si>
    <t>7448005075</t>
  </si>
  <si>
    <t>21-12-2010 00:00:00</t>
  </si>
  <si>
    <t>26493235</t>
  </si>
  <si>
    <t>МУП "Электротепловые сети"</t>
  </si>
  <si>
    <t>7418012452</t>
  </si>
  <si>
    <t>04-08-2003 00:00:00</t>
  </si>
  <si>
    <t>26576505</t>
  </si>
  <si>
    <t>МУП "Энергетик"</t>
  </si>
  <si>
    <t>7402007009</t>
  </si>
  <si>
    <t>25-08-2005 00:00:00</t>
  </si>
  <si>
    <t>31094430</t>
  </si>
  <si>
    <t>МУП ЖКХ "Северное"</t>
  </si>
  <si>
    <t>7430028593</t>
  </si>
  <si>
    <t>22-06-2017 00:00:00</t>
  </si>
  <si>
    <t>26614957</t>
  </si>
  <si>
    <t>МУП ЖКХ "Шабурово"</t>
  </si>
  <si>
    <t>7402012538</t>
  </si>
  <si>
    <t>12-06-2010 00:00:00</t>
  </si>
  <si>
    <t>28009202</t>
  </si>
  <si>
    <t>МУП ЖКХ "Шумовское"</t>
  </si>
  <si>
    <t>7430010772</t>
  </si>
  <si>
    <t>20-03-2008 00:00:00</t>
  </si>
  <si>
    <t>28869014</t>
  </si>
  <si>
    <t>МУП ЖКХ с. Коелга</t>
  </si>
  <si>
    <t>7430001023</t>
  </si>
  <si>
    <t>19-09-2007 00:00:00</t>
  </si>
  <si>
    <t>28828265</t>
  </si>
  <si>
    <t>МУП МГО "Городское хозяйство"</t>
  </si>
  <si>
    <t>7415047810</t>
  </si>
  <si>
    <t>22-12-2005 00:00:00</t>
  </si>
  <si>
    <t>26996710</t>
  </si>
  <si>
    <t>МУП Скалистское ЖКХ "Троицко-совхозное сельское поселение"</t>
  </si>
  <si>
    <t>7418019930</t>
  </si>
  <si>
    <t>19-04-2010 00:00:00</t>
  </si>
  <si>
    <t>30365465</t>
  </si>
  <si>
    <t>Муниципальное предприятие Кыштымского городского округа "Многопрофильное предприятие"</t>
  </si>
  <si>
    <t>7413021380</t>
  </si>
  <si>
    <t>26360545</t>
  </si>
  <si>
    <t>ОАО "Ашинский металлургический завод"</t>
  </si>
  <si>
    <t>7401000473</t>
  </si>
  <si>
    <t>05-11-2002 00:00:00</t>
  </si>
  <si>
    <t>26646809</t>
  </si>
  <si>
    <t>ОАО "БетЭлТранс"</t>
  </si>
  <si>
    <t>7708669867</t>
  </si>
  <si>
    <t>745102001</t>
  </si>
  <si>
    <t>26360738</t>
  </si>
  <si>
    <t>ОАО "Есаульское ремонтно-техническое предприятие"</t>
  </si>
  <si>
    <t>7438001674</t>
  </si>
  <si>
    <t>23-09-2002 00:00:00</t>
  </si>
  <si>
    <t>26531014</t>
  </si>
  <si>
    <t>ОАО "Магнитогорский метизно-калибровочный завод "ММК-Метиз"</t>
  </si>
  <si>
    <t>7414001428</t>
  </si>
  <si>
    <t>11-12-1992 00:00:00</t>
  </si>
  <si>
    <t>26360572</t>
  </si>
  <si>
    <t>ОАО "Новокаолиновый ГОК"</t>
  </si>
  <si>
    <t>7407000127</t>
  </si>
  <si>
    <t>02-02-2017 00:00:00</t>
  </si>
  <si>
    <t>29646212</t>
  </si>
  <si>
    <t>ОАО "Росжелдорстрой" - филиал Завод ЖБК и СД СМТ "Стройиндустрия"</t>
  </si>
  <si>
    <t>7708587205</t>
  </si>
  <si>
    <t>745131002</t>
  </si>
  <si>
    <t>26490001</t>
  </si>
  <si>
    <t>ОАО "Санаторий Урал"</t>
  </si>
  <si>
    <t>7440001262</t>
  </si>
  <si>
    <t>26360750</t>
  </si>
  <si>
    <t>ОАО "Троицкий комбинат хлебопродуктов"</t>
  </si>
  <si>
    <t>7439000585</t>
  </si>
  <si>
    <t>27-11-2002 00:00:00</t>
  </si>
  <si>
    <t>26360796</t>
  </si>
  <si>
    <t>ОАО "Трубодеталь"</t>
  </si>
  <si>
    <t>7451047011</t>
  </si>
  <si>
    <t>06-09-2002 00:00:00</t>
  </si>
  <si>
    <t>26646914</t>
  </si>
  <si>
    <t>ОАО "Уральский электродный институт"</t>
  </si>
  <si>
    <t>7447001173</t>
  </si>
  <si>
    <t>24-07-2002 00:00:00</t>
  </si>
  <si>
    <t>26576531</t>
  </si>
  <si>
    <t>ОАО "Уфалейникель"</t>
  </si>
  <si>
    <t>7402001769</t>
  </si>
  <si>
    <t>29-10-2002 00:00:00</t>
  </si>
  <si>
    <t>26360739</t>
  </si>
  <si>
    <t>ОАО "Челябинское" по племенной работе</t>
  </si>
  <si>
    <t>7438018244</t>
  </si>
  <si>
    <t>27-01-2005 00:00:00</t>
  </si>
  <si>
    <t>26322756</t>
  </si>
  <si>
    <t>ОАО "Электромашина"</t>
  </si>
  <si>
    <t>7449016055</t>
  </si>
  <si>
    <t>21-08-2002 00:00:00</t>
  </si>
  <si>
    <t>26360687</t>
  </si>
  <si>
    <t>ОАО "Южуралзолото Группа Компаний"</t>
  </si>
  <si>
    <t>7424024375</t>
  </si>
  <si>
    <t>19-06-2007 00:00:00</t>
  </si>
  <si>
    <t>26360794</t>
  </si>
  <si>
    <t>ОАО "Южуралкондитер"</t>
  </si>
  <si>
    <t>7451012266</t>
  </si>
  <si>
    <t>01-10-2002 00:00:00</t>
  </si>
  <si>
    <t>28009297</t>
  </si>
  <si>
    <t>ООО  "Луговское"</t>
  </si>
  <si>
    <t>7430014382</t>
  </si>
  <si>
    <t>30-10-2012 00:00:00</t>
  </si>
  <si>
    <t>28015383</t>
  </si>
  <si>
    <t>ООО "Агрострой-М"</t>
  </si>
  <si>
    <t>7432010513</t>
  </si>
  <si>
    <t>743201001</t>
  </si>
  <si>
    <t>04-08-2000 00:00:00</t>
  </si>
  <si>
    <t>31460491</t>
  </si>
  <si>
    <t>ООО "Аирлинк"</t>
  </si>
  <si>
    <t>7457004215</t>
  </si>
  <si>
    <t>30384893</t>
  </si>
  <si>
    <t>ООО "Алмаз"</t>
  </si>
  <si>
    <t>8611007452</t>
  </si>
  <si>
    <t>30351011</t>
  </si>
  <si>
    <t>ООО "Альтернативная топливно-энергетическая компания"</t>
  </si>
  <si>
    <t>7447245331</t>
  </si>
  <si>
    <t>30840282</t>
  </si>
  <si>
    <t>ООО "Альянс"</t>
  </si>
  <si>
    <t>7402010273</t>
  </si>
  <si>
    <t>26489642</t>
  </si>
  <si>
    <t>ООО "Атлант"</t>
  </si>
  <si>
    <t>7443007840</t>
  </si>
  <si>
    <t>26646016</t>
  </si>
  <si>
    <t>ООО "Белозерское ЖКХ № 2"</t>
  </si>
  <si>
    <t>7418019000</t>
  </si>
  <si>
    <t>27573290</t>
  </si>
  <si>
    <t>ООО "Бриз"</t>
  </si>
  <si>
    <t>7451273885</t>
  </si>
  <si>
    <t>29-10-2008 00:00:00</t>
  </si>
  <si>
    <t>28009243</t>
  </si>
  <si>
    <t>ООО "Бродокалмакское ЖКХ"</t>
  </si>
  <si>
    <t>7430014431</t>
  </si>
  <si>
    <t>22-11-2012 00:00:00</t>
  </si>
  <si>
    <t>26489536</t>
  </si>
  <si>
    <t>ООО "ВЕЛЛ-КОМ"</t>
  </si>
  <si>
    <t>7438022723</t>
  </si>
  <si>
    <t>26360797</t>
  </si>
  <si>
    <t>ООО "ВПК ЧелПром"</t>
  </si>
  <si>
    <t>7451079736</t>
  </si>
  <si>
    <t>14-10-2002 00:00:00</t>
  </si>
  <si>
    <t>28512271</t>
  </si>
  <si>
    <t>ООО "Вертикаль"</t>
  </si>
  <si>
    <t>7455012098</t>
  </si>
  <si>
    <t>22-03-2013 00:00:00</t>
  </si>
  <si>
    <t>26489918</t>
  </si>
  <si>
    <t>ООО "ВиТ"</t>
  </si>
  <si>
    <t>7425758643</t>
  </si>
  <si>
    <t>31469734</t>
  </si>
  <si>
    <t>ООО "Водород"</t>
  </si>
  <si>
    <t>7447296054</t>
  </si>
  <si>
    <t>30-07-2020 00:00:00</t>
  </si>
  <si>
    <t>30396506</t>
  </si>
  <si>
    <t>ООО "Вознесенское ЖКХ"</t>
  </si>
  <si>
    <t>7448107817</t>
  </si>
  <si>
    <t>01-01-2016 00:00:00</t>
  </si>
  <si>
    <t>31444135</t>
  </si>
  <si>
    <t>ООО "ГЭСК"</t>
  </si>
  <si>
    <t>7448149084</t>
  </si>
  <si>
    <t>26-06-2012 00:00:00</t>
  </si>
  <si>
    <t>27573604</t>
  </si>
  <si>
    <t>ООО "Генерация"</t>
  </si>
  <si>
    <t>7447210681</t>
  </si>
  <si>
    <t>15-06-2011 00:00:00</t>
  </si>
  <si>
    <t>26360816</t>
  </si>
  <si>
    <t>ООО "Геоинвест"</t>
  </si>
  <si>
    <t>7453099671</t>
  </si>
  <si>
    <t>06-06-2003 00:00:00</t>
  </si>
  <si>
    <t>26645230</t>
  </si>
  <si>
    <t>ООО "Дом"</t>
  </si>
  <si>
    <t>7423021406</t>
  </si>
  <si>
    <t>31370390</t>
  </si>
  <si>
    <t>ООО "Домовой-Тепло"</t>
  </si>
  <si>
    <t>7455026541</t>
  </si>
  <si>
    <t>09-01-2020 00:00:00</t>
  </si>
  <si>
    <t>28869927</t>
  </si>
  <si>
    <t>ООО "Домоуправление Локомотивного городского округа"</t>
  </si>
  <si>
    <t>7407010492</t>
  </si>
  <si>
    <t>19-02-2010 00:00:00</t>
  </si>
  <si>
    <t>26579233</t>
  </si>
  <si>
    <t>ООО "Еткульсервис ЖКХ"</t>
  </si>
  <si>
    <t>7430012642</t>
  </si>
  <si>
    <t>14-12-2009 00:00:00</t>
  </si>
  <si>
    <t>28424276</t>
  </si>
  <si>
    <t>ООО "Еткульское ДРСУ"</t>
  </si>
  <si>
    <t>7430012628</t>
  </si>
  <si>
    <t>02-12-2009 00:00:00</t>
  </si>
  <si>
    <t>23-12-2020 00:00:00</t>
  </si>
  <si>
    <t>27721008</t>
  </si>
  <si>
    <t>ООО "ЖКХ "Гарант плюс"</t>
  </si>
  <si>
    <t>7407010975</t>
  </si>
  <si>
    <t>26614826</t>
  </si>
  <si>
    <t>ООО "ЖКХ "Партнер"</t>
  </si>
  <si>
    <t>7407009810</t>
  </si>
  <si>
    <t>25-07-2008 00:00:00</t>
  </si>
  <si>
    <t>26491622</t>
  </si>
  <si>
    <t>ООО "ЖКХ Агаповское"</t>
  </si>
  <si>
    <t>7425756580</t>
  </si>
  <si>
    <t>09-01-2008 00:00:00</t>
  </si>
  <si>
    <t>26497686</t>
  </si>
  <si>
    <t>ООО "ЖКХ" п. Сулея</t>
  </si>
  <si>
    <t>7417018620</t>
  </si>
  <si>
    <t>01-04-2010 00:00:00</t>
  </si>
  <si>
    <t>28056360</t>
  </si>
  <si>
    <t>ООО "ЖКХ-Бердяуш"</t>
  </si>
  <si>
    <t>7457000027</t>
  </si>
  <si>
    <t>07-02-2012 00:00:00</t>
  </si>
  <si>
    <t>28464858</t>
  </si>
  <si>
    <t>ООО "ЖЭК"</t>
  </si>
  <si>
    <t>7460004085</t>
  </si>
  <si>
    <t>19-09-2012 00:00:00</t>
  </si>
  <si>
    <t>26360642</t>
  </si>
  <si>
    <t>ООО "ЖилКоммунСервис" с. Айлино</t>
  </si>
  <si>
    <t>7417020620</t>
  </si>
  <si>
    <t>30-12-2008 00:00:00</t>
  </si>
  <si>
    <t>26492405</t>
  </si>
  <si>
    <t>ООО "Жилищный сервис"</t>
  </si>
  <si>
    <t>7420002363</t>
  </si>
  <si>
    <t>02-03-2010 00:00:00</t>
  </si>
  <si>
    <t>31237309</t>
  </si>
  <si>
    <t>ООО "Жилтехсервис"</t>
  </si>
  <si>
    <t>7452111894</t>
  </si>
  <si>
    <t>01-01-2019 00:00:00</t>
  </si>
  <si>
    <t>28819058</t>
  </si>
  <si>
    <t>ООО "ЗЭМЗ-Энерго"</t>
  </si>
  <si>
    <t>7404064066</t>
  </si>
  <si>
    <t>20-06-2014 00:00:00</t>
  </si>
  <si>
    <t>26489940</t>
  </si>
  <si>
    <t>ООО "Здоровый дух"</t>
  </si>
  <si>
    <t>7438017297</t>
  </si>
  <si>
    <t>26815898</t>
  </si>
  <si>
    <t>ООО "Златсеть"</t>
  </si>
  <si>
    <t>7404056121</t>
  </si>
  <si>
    <t>27717641</t>
  </si>
  <si>
    <t>ООО "Золотой пляж"</t>
  </si>
  <si>
    <t>7415078310</t>
  </si>
  <si>
    <t>28-01-1994 00:00:00</t>
  </si>
  <si>
    <t>26360632</t>
  </si>
  <si>
    <t>ООО "ИБК-Энерго"</t>
  </si>
  <si>
    <t>7415046510</t>
  </si>
  <si>
    <t>08-09-2005 00:00:00</t>
  </si>
  <si>
    <t>26768884</t>
  </si>
  <si>
    <t>ООО "ИРМИ ЖКХ"</t>
  </si>
  <si>
    <t>7411019829</t>
  </si>
  <si>
    <t>741101001</t>
  </si>
  <si>
    <t>27637641</t>
  </si>
  <si>
    <t>ООО "ИСК"</t>
  </si>
  <si>
    <t>7453193794</t>
  </si>
  <si>
    <t>26-03-2008 00:00:00</t>
  </si>
  <si>
    <t>28005362</t>
  </si>
  <si>
    <t>ООО "Импульс"</t>
  </si>
  <si>
    <t>7438021913</t>
  </si>
  <si>
    <t>29-06-2012 00:00:00</t>
  </si>
  <si>
    <t>27989639</t>
  </si>
  <si>
    <t>ООО "Инжиниринговая компания" Модернизация коммунальных систем"</t>
  </si>
  <si>
    <t>7460002183</t>
  </si>
  <si>
    <t>31432341</t>
  </si>
  <si>
    <t>ООО "Интерполис"</t>
  </si>
  <si>
    <t>7452115480</t>
  </si>
  <si>
    <t>05-08-2020 00:00:00</t>
  </si>
  <si>
    <t>30933723</t>
  </si>
  <si>
    <t>ООО "Источники тепла"</t>
  </si>
  <si>
    <t>7203407130</t>
  </si>
  <si>
    <t>31214677</t>
  </si>
  <si>
    <t>ООО "КАРГО 74"</t>
  </si>
  <si>
    <t>7448144150</t>
  </si>
  <si>
    <t>30-01-2012 00:00:00</t>
  </si>
  <si>
    <t>28856591</t>
  </si>
  <si>
    <t>ООО "КН-Сервис"</t>
  </si>
  <si>
    <t>7447238260</t>
  </si>
  <si>
    <t>30384905</t>
  </si>
  <si>
    <t>ООО "КУНДРАВЫКОМ"</t>
  </si>
  <si>
    <t>7415092202</t>
  </si>
  <si>
    <t>26816040</t>
  </si>
  <si>
    <t>ООО "Каменское ЖКХ"</t>
  </si>
  <si>
    <t>7424028436</t>
  </si>
  <si>
    <t>15-03-2011 00:00:00</t>
  </si>
  <si>
    <t>31190768</t>
  </si>
  <si>
    <t>ООО "Капитал-Сити"</t>
  </si>
  <si>
    <t>6670320494</t>
  </si>
  <si>
    <t>26360576</t>
  </si>
  <si>
    <t>ООО "Карталинский элеватор"</t>
  </si>
  <si>
    <t>7407007651</t>
  </si>
  <si>
    <t>24-02-2005 00:00:00</t>
  </si>
  <si>
    <t>26360639</t>
  </si>
  <si>
    <t>ООО "Коммунальное обеспечение населения и сервис"</t>
  </si>
  <si>
    <t>7417010808</t>
  </si>
  <si>
    <t>04-07-2003 00:00:00</t>
  </si>
  <si>
    <t>27181770</t>
  </si>
  <si>
    <t>ООО "Коммунальные системы"</t>
  </si>
  <si>
    <t>7401016226</t>
  </si>
  <si>
    <t>18-07-2011 00:00:00</t>
  </si>
  <si>
    <t>27637260</t>
  </si>
  <si>
    <t>7412015175</t>
  </si>
  <si>
    <t>27637634</t>
  </si>
  <si>
    <t>ООО "Корвет"</t>
  </si>
  <si>
    <t>7412015182</t>
  </si>
  <si>
    <t>17-03-2011 00:00:00</t>
  </si>
  <si>
    <t>26641639</t>
  </si>
  <si>
    <t>ООО "Коркинский экскаваторо-вагоноремонтный завод"</t>
  </si>
  <si>
    <t>7412012791</t>
  </si>
  <si>
    <t>743043002</t>
  </si>
  <si>
    <t>03-10-2008 00:00:00</t>
  </si>
  <si>
    <t>28142264</t>
  </si>
  <si>
    <t>ООО "Коркинское производственное объединение"</t>
  </si>
  <si>
    <t>7412007216</t>
  </si>
  <si>
    <t>26-07-2000 00:00:00</t>
  </si>
  <si>
    <t>30833710</t>
  </si>
  <si>
    <t>ООО "Кыштымский лес"</t>
  </si>
  <si>
    <t>7413009079</t>
  </si>
  <si>
    <t>28871482</t>
  </si>
  <si>
    <t>ООО "ЛУКОЙЛ-Уралнефтепродукт"</t>
  </si>
  <si>
    <t>7453011758</t>
  </si>
  <si>
    <t>025250001</t>
  </si>
  <si>
    <t>01-02-2011 00:00:00</t>
  </si>
  <si>
    <t>26774279</t>
  </si>
  <si>
    <t>ООО "МАГ- Энерго"</t>
  </si>
  <si>
    <t>7715360149</t>
  </si>
  <si>
    <t>04-12-2002 00:00:00</t>
  </si>
  <si>
    <t>30351073</t>
  </si>
  <si>
    <t>ООО "МОЛНИЯ-ЭНЕРГО"</t>
  </si>
  <si>
    <t>7453263272</t>
  </si>
  <si>
    <t>28150101</t>
  </si>
  <si>
    <t>ООО "МУЖКП Тимирязевское"</t>
  </si>
  <si>
    <t>7420012361</t>
  </si>
  <si>
    <t>03-12-2007 00:00:00</t>
  </si>
  <si>
    <t>26360618</t>
  </si>
  <si>
    <t>ООО "МагХолод"</t>
  </si>
  <si>
    <t>7446047168</t>
  </si>
  <si>
    <t>744401001</t>
  </si>
  <si>
    <t>03-04-2006 00:00:00</t>
  </si>
  <si>
    <t>30386705</t>
  </si>
  <si>
    <t>ООО "Магнитогорская Сетевая Компания"</t>
  </si>
  <si>
    <t>7444059016</t>
  </si>
  <si>
    <t>03-09-2008 00:00:00</t>
  </si>
  <si>
    <t>26360774</t>
  </si>
  <si>
    <t>ООО "Магнитогорский завод пиво-безалкогольных напитков"</t>
  </si>
  <si>
    <t>7445037819</t>
  </si>
  <si>
    <t>21-02-2008 00:00:00</t>
  </si>
  <si>
    <t>31370396</t>
  </si>
  <si>
    <t>ООО "Метод"</t>
  </si>
  <si>
    <t>6678058369</t>
  </si>
  <si>
    <t>668601001</t>
  </si>
  <si>
    <t>30365644</t>
  </si>
  <si>
    <t>ООО "Минигидро"</t>
  </si>
  <si>
    <t>7453225598</t>
  </si>
  <si>
    <t>26360548</t>
  </si>
  <si>
    <t>ООО "Миньярская коммунальная компания"</t>
  </si>
  <si>
    <t>7401012408</t>
  </si>
  <si>
    <t>20-08-2007 00:00:00</t>
  </si>
  <si>
    <t>31022478</t>
  </si>
  <si>
    <t>ООО "Модуль+"</t>
  </si>
  <si>
    <t>7430027550</t>
  </si>
  <si>
    <t>26816025</t>
  </si>
  <si>
    <t>ООО "Мордвиновское ЖКХ"</t>
  </si>
  <si>
    <t>7424028450</t>
  </si>
  <si>
    <t>28822241</t>
  </si>
  <si>
    <t>ООО "НПП "ТехМикс"</t>
  </si>
  <si>
    <t>7404057421</t>
  </si>
  <si>
    <t>28275179</t>
  </si>
  <si>
    <t>ООО "Надежность-Тепло"</t>
  </si>
  <si>
    <t>7456010985</t>
  </si>
  <si>
    <t>22-06-2012 00:00:00</t>
  </si>
  <si>
    <t>28828245</t>
  </si>
  <si>
    <t>ООО "Никос-Сервис"</t>
  </si>
  <si>
    <t>7430017351</t>
  </si>
  <si>
    <t>05-09-2013 00:00:00</t>
  </si>
  <si>
    <t>26610411</t>
  </si>
  <si>
    <t>ООО "Новосинеглазовский завод строительных материалов"</t>
  </si>
  <si>
    <t>7453091834</t>
  </si>
  <si>
    <t>01-02-2008 00:00:00</t>
  </si>
  <si>
    <t>17-12-2020 00:00:00</t>
  </si>
  <si>
    <t>26360646</t>
  </si>
  <si>
    <t>ООО "Новые коммунальные системы - Троицк"</t>
  </si>
  <si>
    <t>7418013142</t>
  </si>
  <si>
    <t>15-07-2004 00:00:00</t>
  </si>
  <si>
    <t>28940108</t>
  </si>
  <si>
    <t>ООО "Нязепетровская Тепло-Энергетическая Компания"</t>
  </si>
  <si>
    <t>7459003070</t>
  </si>
  <si>
    <t>16-09-2014 00:00:00</t>
  </si>
  <si>
    <t>28534043</t>
  </si>
  <si>
    <t>ООО "Объединение "Союзпищепром"</t>
  </si>
  <si>
    <t>7453268150</t>
  </si>
  <si>
    <t>10-06-2014 00:00:00</t>
  </si>
  <si>
    <t>30868789</t>
  </si>
  <si>
    <t>ООО "Оптсинтез"</t>
  </si>
  <si>
    <t>7448100642</t>
  </si>
  <si>
    <t>31324000</t>
  </si>
  <si>
    <t>ООО "Отделстрой"</t>
  </si>
  <si>
    <t>7452146216</t>
  </si>
  <si>
    <t>30958717</t>
  </si>
  <si>
    <t>ООО "ПКП Синергия"</t>
  </si>
  <si>
    <t>7448163811</t>
  </si>
  <si>
    <t>30350760</t>
  </si>
  <si>
    <t>ООО "Перспектива плюс"</t>
  </si>
  <si>
    <t>7415088252</t>
  </si>
  <si>
    <t>13-10-2015 00:00:00</t>
  </si>
  <si>
    <t>28254516</t>
  </si>
  <si>
    <t>ООО "ПетроПак"</t>
  </si>
  <si>
    <t>7448132563</t>
  </si>
  <si>
    <t>19-11-2010 00:00:00</t>
  </si>
  <si>
    <t>26816068</t>
  </si>
  <si>
    <t>ООО "Петровское ЖКХ"</t>
  </si>
  <si>
    <t>7424028404</t>
  </si>
  <si>
    <t>26645761</t>
  </si>
  <si>
    <t>ООО "ПлазаДевелопментСервис"</t>
  </si>
  <si>
    <t>7453140986</t>
  </si>
  <si>
    <t>01-11-2010 00:00:00</t>
  </si>
  <si>
    <t>26815932</t>
  </si>
  <si>
    <t>ООО "Половинское ЖКХ"</t>
  </si>
  <si>
    <t>7424028443</t>
  </si>
  <si>
    <t>26360772</t>
  </si>
  <si>
    <t>ООО "Производственная компания "Макинтош"</t>
  </si>
  <si>
    <t>7444033025</t>
  </si>
  <si>
    <t>26815962</t>
  </si>
  <si>
    <t>ООО "Пром-тепло"</t>
  </si>
  <si>
    <t>7424028429</t>
  </si>
  <si>
    <t>27848353</t>
  </si>
  <si>
    <t>ООО "ПромЭкоГрупп"</t>
  </si>
  <si>
    <t>7446042988</t>
  </si>
  <si>
    <t>744601001</t>
  </si>
  <si>
    <t>12-07-2004 00:00:00</t>
  </si>
  <si>
    <t>28421742</t>
  </si>
  <si>
    <t>ООО "ПрофТерминал-Энерго"</t>
  </si>
  <si>
    <t>7412017239</t>
  </si>
  <si>
    <t>23-10-2013 00:00:00</t>
  </si>
  <si>
    <t>31087572</t>
  </si>
  <si>
    <t>ООО "РЕМСТРОЙ"</t>
  </si>
  <si>
    <t>7447257626</t>
  </si>
  <si>
    <t>03-11-2016 00:00:00</t>
  </si>
  <si>
    <t>30840294</t>
  </si>
  <si>
    <t>ООО "Районные Тепловые Сети"</t>
  </si>
  <si>
    <t>7424007193</t>
  </si>
  <si>
    <t>27581646</t>
  </si>
  <si>
    <t>ООО "Реммонтаж Сервис"</t>
  </si>
  <si>
    <t>7417016937</t>
  </si>
  <si>
    <t>31-01-2008 00:00:00</t>
  </si>
  <si>
    <t>28872876</t>
  </si>
  <si>
    <t>ООО "Ресурс"</t>
  </si>
  <si>
    <t>7438027739</t>
  </si>
  <si>
    <t>24-08-2009 00:00:00</t>
  </si>
  <si>
    <t>26360758</t>
  </si>
  <si>
    <t>ООО "Родниковское ЖКХ"</t>
  </si>
  <si>
    <t>7418018430</t>
  </si>
  <si>
    <t>28-01-2009 00:00:00</t>
  </si>
  <si>
    <t>26816077</t>
  </si>
  <si>
    <t>ООО "Рождественское ЖКХ"</t>
  </si>
  <si>
    <t>7424028468</t>
  </si>
  <si>
    <t>28828256</t>
  </si>
  <si>
    <t>ООО "Русбио"</t>
  </si>
  <si>
    <t>7438029013</t>
  </si>
  <si>
    <t>15-10-2010 00:00:00</t>
  </si>
  <si>
    <t>27767335</t>
  </si>
  <si>
    <t>ООО "СИТИ-ПАРК Энерго"</t>
  </si>
  <si>
    <t>7452091609</t>
  </si>
  <si>
    <t>04-03-2011 00:00:00</t>
  </si>
  <si>
    <t>30384925</t>
  </si>
  <si>
    <t>ООО "СК Эверест"</t>
  </si>
  <si>
    <t>7457002088</t>
  </si>
  <si>
    <t>31256363</t>
  </si>
  <si>
    <t>ООО "Санаторий "Карагайский бор"</t>
  </si>
  <si>
    <t>7455032633</t>
  </si>
  <si>
    <t>26646274</t>
  </si>
  <si>
    <t>ООО "Санаторий "Кисегач"</t>
  </si>
  <si>
    <t>7420007450</t>
  </si>
  <si>
    <t>02-08-2002 00:00:00</t>
  </si>
  <si>
    <t>31463793</t>
  </si>
  <si>
    <t>ООО "Сервисная Компания г. Нязепетровск"</t>
  </si>
  <si>
    <t>7459006440</t>
  </si>
  <si>
    <t>28869295</t>
  </si>
  <si>
    <t>ООО "Сервисный Центр"</t>
  </si>
  <si>
    <t>7422043686</t>
  </si>
  <si>
    <t>29-12-2012 00:00:00</t>
  </si>
  <si>
    <t>30384937</t>
  </si>
  <si>
    <t>ООО "Сетевое Теплоэнергетическое Предприятие"</t>
  </si>
  <si>
    <t>7430023228</t>
  </si>
  <si>
    <t>30985501</t>
  </si>
  <si>
    <t>ООО "Служба заказчика"</t>
  </si>
  <si>
    <t>7415077282</t>
  </si>
  <si>
    <t>31095984</t>
  </si>
  <si>
    <t>ООО "СтандартТепло"</t>
  </si>
  <si>
    <t>7457008442</t>
  </si>
  <si>
    <t>26492291</t>
  </si>
  <si>
    <t>ООО "Станица"</t>
  </si>
  <si>
    <t>7425758114</t>
  </si>
  <si>
    <t>26643210</t>
  </si>
  <si>
    <t>ООО "Стрела"</t>
  </si>
  <si>
    <t>7438022321</t>
  </si>
  <si>
    <t>14-03-2007 00:00:00</t>
  </si>
  <si>
    <t>26646048</t>
  </si>
  <si>
    <t>ООО "Строительство, монтаж, наладка, ремонт"</t>
  </si>
  <si>
    <t>7418020220</t>
  </si>
  <si>
    <t>26-11-2010 00:00:00</t>
  </si>
  <si>
    <t>26575907</t>
  </si>
  <si>
    <t>ООО "СтройКомплекс"</t>
  </si>
  <si>
    <t>7443005963</t>
  </si>
  <si>
    <t>27876845</t>
  </si>
  <si>
    <t>ООО "СтройТеплоСервис"</t>
  </si>
  <si>
    <t>7458000132</t>
  </si>
  <si>
    <t>24-04-2012 00:00:00</t>
  </si>
  <si>
    <t>03-02-2020 00:00:00</t>
  </si>
  <si>
    <t>28450949</t>
  </si>
  <si>
    <t>ООО "Сфера"</t>
  </si>
  <si>
    <t>7430017320</t>
  </si>
  <si>
    <t>04-09-2013 00:00:00</t>
  </si>
  <si>
    <t>31460502</t>
  </si>
  <si>
    <t>ООО "ТСО Кыштым"</t>
  </si>
  <si>
    <t>7451451601</t>
  </si>
  <si>
    <t>31234976</t>
  </si>
  <si>
    <t>ООО "ТЭС"</t>
  </si>
  <si>
    <t>7415084297</t>
  </si>
  <si>
    <t>09-08-2018 00:00:00</t>
  </si>
  <si>
    <t>31222807</t>
  </si>
  <si>
    <t>7453305412</t>
  </si>
  <si>
    <t>09-02-2017 00:00:00</t>
  </si>
  <si>
    <t>31296561</t>
  </si>
  <si>
    <t>ООО "ТеплИст"</t>
  </si>
  <si>
    <t>7415097930</t>
  </si>
  <si>
    <t>26360596</t>
  </si>
  <si>
    <t>ООО "Тепло и Сервис"</t>
  </si>
  <si>
    <t>7411020454</t>
  </si>
  <si>
    <t>26641585</t>
  </si>
  <si>
    <t>ООО "ТеплоРесурс"</t>
  </si>
  <si>
    <t>7420013929</t>
  </si>
  <si>
    <t>21-01-2010 00:00:00</t>
  </si>
  <si>
    <t>26646312</t>
  </si>
  <si>
    <t>ООО "ТеплоСервис"</t>
  </si>
  <si>
    <t>7424027295</t>
  </si>
  <si>
    <t>30992592</t>
  </si>
  <si>
    <t>7430027487</t>
  </si>
  <si>
    <t>22-11-2017 00:00:00</t>
  </si>
  <si>
    <t>26644999</t>
  </si>
  <si>
    <t>ООО "ТеплоСтройСервис"</t>
  </si>
  <si>
    <t>7415061652</t>
  </si>
  <si>
    <t>02-07-2008 00:00:00</t>
  </si>
  <si>
    <t>26360741</t>
  </si>
  <si>
    <t>ООО "ТеплоЭнергоМастер"</t>
  </si>
  <si>
    <t>7438020109</t>
  </si>
  <si>
    <t>04-04-2006 00:00:00</t>
  </si>
  <si>
    <t>28275140</t>
  </si>
  <si>
    <t>ООО "ТеплоЭнергоРесурс"</t>
  </si>
  <si>
    <t>7415079025</t>
  </si>
  <si>
    <t>21-01-2013 00:00:00</t>
  </si>
  <si>
    <t>28464471</t>
  </si>
  <si>
    <t>ООО "ТеплоЭнергоСервис"</t>
  </si>
  <si>
    <t>7420012682</t>
  </si>
  <si>
    <t>26360561</t>
  </si>
  <si>
    <t>ООО "Тепловая компания"</t>
  </si>
  <si>
    <t>7412013570</t>
  </si>
  <si>
    <t>03-06-2009 00:00:00</t>
  </si>
  <si>
    <t>27060179</t>
  </si>
  <si>
    <t>ООО "Тепловая котельная "Западная"</t>
  </si>
  <si>
    <t>7453203932</t>
  </si>
  <si>
    <t>10-06-2011 00:00:00</t>
  </si>
  <si>
    <t>28490936</t>
  </si>
  <si>
    <t>ООО "Тепловая-эксплуатационная компания №1"</t>
  </si>
  <si>
    <t>7457003204</t>
  </si>
  <si>
    <t>17-12-2013 00:00:00</t>
  </si>
  <si>
    <t>28828221</t>
  </si>
  <si>
    <t>ООО "Тепловик"</t>
  </si>
  <si>
    <t>7404064210</t>
  </si>
  <si>
    <t>23-07-2014 00:00:00</t>
  </si>
  <si>
    <t>28435588</t>
  </si>
  <si>
    <t>ООО "Тепловодоканал"</t>
  </si>
  <si>
    <t>7457002835</t>
  </si>
  <si>
    <t>20-09-2013 00:00:00</t>
  </si>
  <si>
    <t>27846417</t>
  </si>
  <si>
    <t>ООО "Тепловые сети "Дубровка"</t>
  </si>
  <si>
    <t>7412016972</t>
  </si>
  <si>
    <t>27-08-2012 00:00:00</t>
  </si>
  <si>
    <t>10-11-2020 00:00:00</t>
  </si>
  <si>
    <t>26489250</t>
  </si>
  <si>
    <t>ООО "Тепловые сети"</t>
  </si>
  <si>
    <t>7417015891</t>
  </si>
  <si>
    <t>26322796</t>
  </si>
  <si>
    <t>ООО "Тепловые электрические сети и системы"</t>
  </si>
  <si>
    <t>7450053485</t>
  </si>
  <si>
    <t>23-10-2007 00:00:00</t>
  </si>
  <si>
    <t>27989564</t>
  </si>
  <si>
    <t>ООО "Теплоград"</t>
  </si>
  <si>
    <t>7438029670</t>
  </si>
  <si>
    <t>17-05-2011 00:00:00</t>
  </si>
  <si>
    <t>26360785</t>
  </si>
  <si>
    <t>ООО "Теплосбыт"</t>
  </si>
  <si>
    <t>7448059271</t>
  </si>
  <si>
    <t>14-01-2004 00:00:00</t>
  </si>
  <si>
    <t>31459637</t>
  </si>
  <si>
    <t>ООО "Теплосервис"</t>
  </si>
  <si>
    <t>7404073007</t>
  </si>
  <si>
    <t>26652749</t>
  </si>
  <si>
    <t>7424024424</t>
  </si>
  <si>
    <t>05-06-2007 00:00:00</t>
  </si>
  <si>
    <t>28451064</t>
  </si>
  <si>
    <t>7448130319</t>
  </si>
  <si>
    <t>18-08-2013 00:00:00</t>
  </si>
  <si>
    <t>26576354</t>
  </si>
  <si>
    <t>ООО "Теплосервис-Урал"</t>
  </si>
  <si>
    <t>7448107831</t>
  </si>
  <si>
    <t>21-07-2008 00:00:00</t>
  </si>
  <si>
    <t>26816119</t>
  </si>
  <si>
    <t>ООО "Теплосети"</t>
  </si>
  <si>
    <t>7402008362</t>
  </si>
  <si>
    <t>06-04-2011 00:00:00</t>
  </si>
  <si>
    <t>28798171</t>
  </si>
  <si>
    <t>ООО "Теплоснабжающая компания-7"</t>
  </si>
  <si>
    <t>7460010762</t>
  </si>
  <si>
    <t>09-09-2013 00:00:00</t>
  </si>
  <si>
    <t>26646901</t>
  </si>
  <si>
    <t>ООО "Теплоснабжающая организация"</t>
  </si>
  <si>
    <t>7447153747</t>
  </si>
  <si>
    <t>28871491</t>
  </si>
  <si>
    <t>ООО "Теплоснабжение"</t>
  </si>
  <si>
    <t>7424032376</t>
  </si>
  <si>
    <t>28-07-2014 00:00:00</t>
  </si>
  <si>
    <t>30840306</t>
  </si>
  <si>
    <t>ООО "Теплостроймонтаж"</t>
  </si>
  <si>
    <t>7448124315</t>
  </si>
  <si>
    <t>28005457</t>
  </si>
  <si>
    <t>ООО "Теплотех-Сервис"</t>
  </si>
  <si>
    <t>7415059974</t>
  </si>
  <si>
    <t>05-03-2008 00:00:00</t>
  </si>
  <si>
    <t>26641595</t>
  </si>
  <si>
    <t>ООО "Теплоэнергетик"</t>
  </si>
  <si>
    <t>7404054090</t>
  </si>
  <si>
    <t>26353699</t>
  </si>
  <si>
    <t>ООО "Теплоэнергетика"</t>
  </si>
  <si>
    <t>7401011316</t>
  </si>
  <si>
    <t>26-06-2006 00:00:00</t>
  </si>
  <si>
    <t>27181825</t>
  </si>
  <si>
    <t>7457001060</t>
  </si>
  <si>
    <t>15-10-2012 00:00:00</t>
  </si>
  <si>
    <t>28816614</t>
  </si>
  <si>
    <t>ООО "Теплоэнергетическая компания "Системы управления"</t>
  </si>
  <si>
    <t>7448170551</t>
  </si>
  <si>
    <t>18-04-2014 00:00:00</t>
  </si>
  <si>
    <t>26646922</t>
  </si>
  <si>
    <t>ООО "Теплоэнергосбыт"</t>
  </si>
  <si>
    <t>7453174382</t>
  </si>
  <si>
    <t>27-02-2007 00:00:00</t>
  </si>
  <si>
    <t>28979838</t>
  </si>
  <si>
    <t>ООО "Теплоэнерготрейд"</t>
  </si>
  <si>
    <t>7453264798</t>
  </si>
  <si>
    <t>31235006</t>
  </si>
  <si>
    <t>ООО "Теплый Дом"</t>
  </si>
  <si>
    <t>7451432077</t>
  </si>
  <si>
    <t>26646824</t>
  </si>
  <si>
    <t>ООО "Терминал-Ч"</t>
  </si>
  <si>
    <t>7451249096</t>
  </si>
  <si>
    <t>22-05-2007 00:00:00</t>
  </si>
  <si>
    <t>27573580</t>
  </si>
  <si>
    <t>ООО "Термогаз"</t>
  </si>
  <si>
    <t>7447194905</t>
  </si>
  <si>
    <t>19-07-2011 00:00:00</t>
  </si>
  <si>
    <t>28459996</t>
  </si>
  <si>
    <t>ООО "Техно-Ресурс"</t>
  </si>
  <si>
    <t>7455004315</t>
  </si>
  <si>
    <t>02-06-2011 00:00:00</t>
  </si>
  <si>
    <t>26360746</t>
  </si>
  <si>
    <t>ООО "Теченское ЖКХ"</t>
  </si>
  <si>
    <t>7438022681</t>
  </si>
  <si>
    <t>03-05-2007 00:00:00</t>
  </si>
  <si>
    <t>28145509</t>
  </si>
  <si>
    <t>ООО "Трест Магнитострой"</t>
  </si>
  <si>
    <t>7444043471</t>
  </si>
  <si>
    <t>26646939</t>
  </si>
  <si>
    <t>ООО "Управляющая компания "РЭККОМ"</t>
  </si>
  <si>
    <t>7453136933</t>
  </si>
  <si>
    <t>28005444</t>
  </si>
  <si>
    <t>ООО "Управляющая компания Комитет городского хозяйства"</t>
  </si>
  <si>
    <t>7404051772</t>
  </si>
  <si>
    <t>14-10-2008 00:00:00</t>
  </si>
  <si>
    <t>29-01-2021 00:00:00</t>
  </si>
  <si>
    <t>27942869</t>
  </si>
  <si>
    <t>ООО "Урал Энерго Девелопмент"</t>
  </si>
  <si>
    <t>7450075190</t>
  </si>
  <si>
    <t>24-10-2011 00:00:00</t>
  </si>
  <si>
    <t>26360635</t>
  </si>
  <si>
    <t>ООО "УралТеплоСтрой"</t>
  </si>
  <si>
    <t>7415050153</t>
  </si>
  <si>
    <t>26-05-2006 00:00:00</t>
  </si>
  <si>
    <t>31235000</t>
  </si>
  <si>
    <t>ООО "УралТехСервис"</t>
  </si>
  <si>
    <t>7444039193</t>
  </si>
  <si>
    <t>19-06-2003 00:00:00</t>
  </si>
  <si>
    <t>27573679</t>
  </si>
  <si>
    <t>ООО "УралТехцентр"</t>
  </si>
  <si>
    <t>7447158181</t>
  </si>
  <si>
    <t>26-08-2009 00:00:00</t>
  </si>
  <si>
    <t>27846455</t>
  </si>
  <si>
    <t>ООО "Уралсервис"</t>
  </si>
  <si>
    <t>7412013178</t>
  </si>
  <si>
    <t>16-12-2008 00:00:00</t>
  </si>
  <si>
    <t>28254505</t>
  </si>
  <si>
    <t>ООО "Уралспецмаш"</t>
  </si>
  <si>
    <t>7415074450</t>
  </si>
  <si>
    <t>27-10-2011 00:00:00</t>
  </si>
  <si>
    <t>27878379</t>
  </si>
  <si>
    <t>ООО "Уральская Теплоэнергетическая Компания"</t>
  </si>
  <si>
    <t>7448151090</t>
  </si>
  <si>
    <t>05-09-2012 00:00:00</t>
  </si>
  <si>
    <t>26360782</t>
  </si>
  <si>
    <t>ООО "Уральская фабрика "Комус-Упаковка"</t>
  </si>
  <si>
    <t>7447067992</t>
  </si>
  <si>
    <t>25-11-2003 00:00:00</t>
  </si>
  <si>
    <t>27989449</t>
  </si>
  <si>
    <t>ООО "Уральская энергия"</t>
  </si>
  <si>
    <t>7447214380</t>
  </si>
  <si>
    <t>26643144</t>
  </si>
  <si>
    <t>ООО "Фабрика Южуралкартон"</t>
  </si>
  <si>
    <t>7452058834</t>
  </si>
  <si>
    <t>29-12-2007 00:00:00</t>
  </si>
  <si>
    <t>26360775</t>
  </si>
  <si>
    <t>ООО "Фабрика кухонной мебели"</t>
  </si>
  <si>
    <t>7444050542</t>
  </si>
  <si>
    <t>30384899</t>
  </si>
  <si>
    <t>ООО "Фермер 74"</t>
  </si>
  <si>
    <t>7452049212</t>
  </si>
  <si>
    <t>30384919</t>
  </si>
  <si>
    <t>ООО "ФилимоновоКом"</t>
  </si>
  <si>
    <t>7415092227</t>
  </si>
  <si>
    <t>31398175</t>
  </si>
  <si>
    <t>ООО "Фирма "Транзит-Экспресс"</t>
  </si>
  <si>
    <t>7449034801</t>
  </si>
  <si>
    <t>13-02-2020 00:00:00</t>
  </si>
  <si>
    <t>26642809</t>
  </si>
  <si>
    <t>ООО "Фортуна Плюс"</t>
  </si>
  <si>
    <t>7415064205</t>
  </si>
  <si>
    <t>22-01-2009 00:00:00</t>
  </si>
  <si>
    <t>26815949</t>
  </si>
  <si>
    <t>ООО "Хуторское ЖКХ"</t>
  </si>
  <si>
    <t>7424028482</t>
  </si>
  <si>
    <t>26360645</t>
  </si>
  <si>
    <t>ООО "Целинное ЖКХ"</t>
  </si>
  <si>
    <t>7418018422</t>
  </si>
  <si>
    <t>28856570</t>
  </si>
  <si>
    <t>ООО "Центр"</t>
  </si>
  <si>
    <t>7449107270</t>
  </si>
  <si>
    <t>28221104</t>
  </si>
  <si>
    <t>ООО "ЧКПЗ-Энерго"</t>
  </si>
  <si>
    <t>7449111157</t>
  </si>
  <si>
    <t>30-11-2012 00:00:00</t>
  </si>
  <si>
    <t>26842446</t>
  </si>
  <si>
    <t>ООО "ЧТЗ-УРАЛТРАК" Переименована от (ООО "Энергия ЧТЗ")</t>
  </si>
  <si>
    <t>7452027843</t>
  </si>
  <si>
    <t>997850001</t>
  </si>
  <si>
    <t>23-10-2000 00:00:00</t>
  </si>
  <si>
    <t>31320091</t>
  </si>
  <si>
    <t>ООО "ЧТСК"</t>
  </si>
  <si>
    <t>7447287074</t>
  </si>
  <si>
    <t>28504803</t>
  </si>
  <si>
    <t>ООО "ЭЛЕВКОН"</t>
  </si>
  <si>
    <t>7453226070</t>
  </si>
  <si>
    <t>30840288</t>
  </si>
  <si>
    <t>ООО "ЭНГЕКО"</t>
  </si>
  <si>
    <t>7451410073</t>
  </si>
  <si>
    <t>30378681</t>
  </si>
  <si>
    <t>ООО "ЭНЕРГИЯ-М"</t>
  </si>
  <si>
    <t>7424002300</t>
  </si>
  <si>
    <t>26824485</t>
  </si>
  <si>
    <t>ООО "ЭСКО"</t>
  </si>
  <si>
    <t>7430013090</t>
  </si>
  <si>
    <t>16-12-2010 00:00:00</t>
  </si>
  <si>
    <t>27657348</t>
  </si>
  <si>
    <t>ООО "ЭкоТехнологии"</t>
  </si>
  <si>
    <t>7453060346</t>
  </si>
  <si>
    <t>19-08-2011 00:00:00</t>
  </si>
  <si>
    <t>28450965</t>
  </si>
  <si>
    <t>ООО "Энергия"</t>
  </si>
  <si>
    <t>7447219250</t>
  </si>
  <si>
    <t>14-01-2013 00:00:00</t>
  </si>
  <si>
    <t>26360590</t>
  </si>
  <si>
    <t>ООО "Энергосервис"</t>
  </si>
  <si>
    <t>7410006344</t>
  </si>
  <si>
    <t>30921807</t>
  </si>
  <si>
    <t>ООО "Энергостандарт"</t>
  </si>
  <si>
    <t>7430026444</t>
  </si>
  <si>
    <t>28451042</t>
  </si>
  <si>
    <t>ООО "Эра Технологий"</t>
  </si>
  <si>
    <t>7420007918</t>
  </si>
  <si>
    <t>27989602</t>
  </si>
  <si>
    <t>ООО "Эффективная теплоэнергетика"</t>
  </si>
  <si>
    <t>8901021272</t>
  </si>
  <si>
    <t>22-04-2008 00:00:00</t>
  </si>
  <si>
    <t>30396470</t>
  </si>
  <si>
    <t>ООО "ЮжУралСпец МВ"</t>
  </si>
  <si>
    <t>7447136406</t>
  </si>
  <si>
    <t>31264161</t>
  </si>
  <si>
    <t>ООО "ЮжУралСпецМС"</t>
  </si>
  <si>
    <t>7451395555</t>
  </si>
  <si>
    <t>26489507</t>
  </si>
  <si>
    <t>ООО "Южный ТеплоЭнергетический комплекс"</t>
  </si>
  <si>
    <t>7415046220</t>
  </si>
  <si>
    <t>30833761</t>
  </si>
  <si>
    <t>ООО «БАШГИДРО»</t>
  </si>
  <si>
    <t>0270405520</t>
  </si>
  <si>
    <t>027001001</t>
  </si>
  <si>
    <t>28460139</t>
  </si>
  <si>
    <t>ООО «Перспектива»</t>
  </si>
  <si>
    <t>7449070380</t>
  </si>
  <si>
    <t>31350111</t>
  </si>
  <si>
    <t>ООО «Управляющий»</t>
  </si>
  <si>
    <t>7447261870</t>
  </si>
  <si>
    <t>18-05-2016 00:00:00</t>
  </si>
  <si>
    <t>28462448</t>
  </si>
  <si>
    <t>ООО «ЭНЕРГОПРАЙС»</t>
  </si>
  <si>
    <t>7452054318</t>
  </si>
  <si>
    <t>23-04-2007 00:00:00</t>
  </si>
  <si>
    <t>30833726</t>
  </si>
  <si>
    <t>ООО Агрокомплекс "Чурилово"</t>
  </si>
  <si>
    <t>7452098918</t>
  </si>
  <si>
    <t>28136610</t>
  </si>
  <si>
    <t>ООО МЦМиР "Курорт Увильды"</t>
  </si>
  <si>
    <t>7460004663</t>
  </si>
  <si>
    <t>26319018</t>
  </si>
  <si>
    <t>ООО Магнитогорская энергетическая компания</t>
  </si>
  <si>
    <t>7445020452</t>
  </si>
  <si>
    <t>15-04-2010 00:00:00</t>
  </si>
  <si>
    <t>31418613</t>
  </si>
  <si>
    <t>ООО Меридиан</t>
  </si>
  <si>
    <t>7451201746</t>
  </si>
  <si>
    <t>09-04-2020 00:00:00</t>
  </si>
  <si>
    <t>30351100</t>
  </si>
  <si>
    <t>ООО ТГК "Восход"</t>
  </si>
  <si>
    <t>7460012350</t>
  </si>
  <si>
    <t>31262303</t>
  </si>
  <si>
    <t>ООО ТСО "Северо-Запад"</t>
  </si>
  <si>
    <t>7447282100</t>
  </si>
  <si>
    <t>01-01-2018 00:00:00</t>
  </si>
  <si>
    <t>31281475</t>
  </si>
  <si>
    <t>ООО Теплоснабжение</t>
  </si>
  <si>
    <t>7447285180</t>
  </si>
  <si>
    <t>18-01-2019 00:00:00</t>
  </si>
  <si>
    <t>27989515</t>
  </si>
  <si>
    <t>ООО УК "АККТиВ"</t>
  </si>
  <si>
    <t>7460003733</t>
  </si>
  <si>
    <t>28-08-2012 00:00:00</t>
  </si>
  <si>
    <t>27229578</t>
  </si>
  <si>
    <t>ООО УК "КвадроИнвест"</t>
  </si>
  <si>
    <t>7420010808</t>
  </si>
  <si>
    <t>28798156</t>
  </si>
  <si>
    <t>ООО УК "Солнечный"</t>
  </si>
  <si>
    <t>7460015390</t>
  </si>
  <si>
    <t>30-05-2014 00:00:00</t>
  </si>
  <si>
    <t>28855828</t>
  </si>
  <si>
    <t>ООО УК "ЮУ КЖСИ"</t>
  </si>
  <si>
    <t>7453221963</t>
  </si>
  <si>
    <t>13-09-2000 00:00:00</t>
  </si>
  <si>
    <t>31433856</t>
  </si>
  <si>
    <t>ООО Управляющая компания "Русь"</t>
  </si>
  <si>
    <t>7420007410</t>
  </si>
  <si>
    <t>06-10-2008 00:00:00</t>
  </si>
  <si>
    <t>30985668</t>
  </si>
  <si>
    <t>ООО Энерго Сетевая Компания</t>
  </si>
  <si>
    <t>7453311871</t>
  </si>
  <si>
    <t>31262343</t>
  </si>
  <si>
    <t>ООО ЮУТЭК "ТеплоСервис"</t>
  </si>
  <si>
    <t>7452096075</t>
  </si>
  <si>
    <t>28870621</t>
  </si>
  <si>
    <t>ООО ЮжуралТеплоПрибор</t>
  </si>
  <si>
    <t>7451297847</t>
  </si>
  <si>
    <t>12-12-2014 00:00:00</t>
  </si>
  <si>
    <t>02-07-2020 00:00:00</t>
  </si>
  <si>
    <t>30796065</t>
  </si>
  <si>
    <t>ООО компания "ФинПромСтрой"</t>
  </si>
  <si>
    <t>7415060144</t>
  </si>
  <si>
    <t>31349881</t>
  </si>
  <si>
    <t>ООО"СкладСервис 74"</t>
  </si>
  <si>
    <t>7448210660</t>
  </si>
  <si>
    <t>07-03-2018 00:00:00</t>
  </si>
  <si>
    <t>31006008</t>
  </si>
  <si>
    <t>Общество с ограниченной ответственностью  "Тургеневский"</t>
  </si>
  <si>
    <t>7451377010</t>
  </si>
  <si>
    <t>28977292</t>
  </si>
  <si>
    <t>Общество с ограниченной ответственностью "ВЕКТОР"</t>
  </si>
  <si>
    <t>7458001094</t>
  </si>
  <si>
    <t>27-09-2013 00:00:00</t>
  </si>
  <si>
    <t>31006016</t>
  </si>
  <si>
    <t>Общество с ограниченной ответственностью "Теплосервис"</t>
  </si>
  <si>
    <t>7457006526</t>
  </si>
  <si>
    <t>27583534</t>
  </si>
  <si>
    <t>Общество с ограниченной ответственностью "Теплоснаб", г.Екатеринбург</t>
  </si>
  <si>
    <t>6658390400</t>
  </si>
  <si>
    <t>665801001</t>
  </si>
  <si>
    <t>28977307</t>
  </si>
  <si>
    <t>Общество с ограниченной ответственностью "УРАЛЭНЕРГОГРУПП"</t>
  </si>
  <si>
    <t>7457005226</t>
  </si>
  <si>
    <t>03-03-2015 00:00:00</t>
  </si>
  <si>
    <t>28871500</t>
  </si>
  <si>
    <t>Общество с ограниченной ответственностью "ЧЕСМЕНСКОЕ УПРАВЛЕНИЕ КОММУНАЛЬНОГО ХОЗЯЙСТВА"</t>
  </si>
  <si>
    <t>7458001560</t>
  </si>
  <si>
    <t>11-06-2014 00:00:00</t>
  </si>
  <si>
    <t>31006012</t>
  </si>
  <si>
    <t>Общество с ограниченной ответственностью "ЭНГЕКО-Сервис"</t>
  </si>
  <si>
    <t>7447272600</t>
  </si>
  <si>
    <t>28462423</t>
  </si>
  <si>
    <t>Общество с ограниченной ответственностью Производственная компания «Южуралмебель»</t>
  </si>
  <si>
    <t>7451099517</t>
  </si>
  <si>
    <t>28-05-2001 00:00:00</t>
  </si>
  <si>
    <t>29647774</t>
  </si>
  <si>
    <t>Общество с ограниченной ответственностю Индустриальный Парк "Станкомаш"</t>
  </si>
  <si>
    <t>7449059203</t>
  </si>
  <si>
    <t>05-02-2015 00:00:00</t>
  </si>
  <si>
    <t>26322744</t>
  </si>
  <si>
    <t>ПАО "Магнитогорский металлургический комбинат"</t>
  </si>
  <si>
    <t>7414003633</t>
  </si>
  <si>
    <t>17-10-1992 00:00:00</t>
  </si>
  <si>
    <t>26360953</t>
  </si>
  <si>
    <t>ПАО "Ростелеком" Челябинский филиал</t>
  </si>
  <si>
    <t>7707049388</t>
  </si>
  <si>
    <t>745343002</t>
  </si>
  <si>
    <t>09-09-2002 00:00:00</t>
  </si>
  <si>
    <t>26551662</t>
  </si>
  <si>
    <t>ПАО "Фортум"</t>
  </si>
  <si>
    <t>7203162698</t>
  </si>
  <si>
    <t>997150001</t>
  </si>
  <si>
    <t>01-12-2006 00:00:00</t>
  </si>
  <si>
    <t>26863812</t>
  </si>
  <si>
    <t>ПАО "Фортум" (Аргаяшская ТЭЦ)</t>
  </si>
  <si>
    <t>742202001</t>
  </si>
  <si>
    <t>26322812</t>
  </si>
  <si>
    <t>ПАО "ЧЗПСН-Профнастил"</t>
  </si>
  <si>
    <t>7447014976</t>
  </si>
  <si>
    <t>10-09-1993 00:00:00</t>
  </si>
  <si>
    <t>26361050</t>
  </si>
  <si>
    <t>Производственный отдел челябинского филиала ООО "МЕЧЕЛ-ЭНЕРГО"</t>
  </si>
  <si>
    <t>7722245108</t>
  </si>
  <si>
    <t>742032001</t>
  </si>
  <si>
    <t>26642794</t>
  </si>
  <si>
    <t>Путевая машинная станция № 173 Южно-Уральской дирекции по ремонту пути - структурного подразделения Центральной дирекции по ремонту пути - филиала ОАО "РЖД"</t>
  </si>
  <si>
    <t>740431030</t>
  </si>
  <si>
    <t>26847230</t>
  </si>
  <si>
    <t>ТСЖ "Кумысное"</t>
  </si>
  <si>
    <t>7418017203</t>
  </si>
  <si>
    <t>20-12-2010 00:00:00</t>
  </si>
  <si>
    <t>26489950</t>
  </si>
  <si>
    <t>Троицкая ГРЭС филиал ПАО "ОГК-2"</t>
  </si>
  <si>
    <t>2607018122</t>
  </si>
  <si>
    <t>742402001</t>
  </si>
  <si>
    <t>26360707</t>
  </si>
  <si>
    <t>УМП "Малахит"</t>
  </si>
  <si>
    <t>7429010070</t>
  </si>
  <si>
    <t>28869918</t>
  </si>
  <si>
    <t>Управляющая компания "Коммунальный центр"</t>
  </si>
  <si>
    <t>7401009691</t>
  </si>
  <si>
    <t>12-09-2005 00:00:00</t>
  </si>
  <si>
    <t>27637331</t>
  </si>
  <si>
    <t>ФГБУ "ФЦССХ" Минздрава России (г.Челябинск)</t>
  </si>
  <si>
    <t>7453215984</t>
  </si>
  <si>
    <t>29-03-2010 00:00:00</t>
  </si>
  <si>
    <t>26360753</t>
  </si>
  <si>
    <t>ФГКУ Комбинат "Уральский" Росрезерва</t>
  </si>
  <si>
    <t>7439004653</t>
  </si>
  <si>
    <t>743901001</t>
  </si>
  <si>
    <t>21-10-2002 00:00:00</t>
  </si>
  <si>
    <t>26360573</t>
  </si>
  <si>
    <t>ФГКУ комбинат "Скала" Росрезерва</t>
  </si>
  <si>
    <t>7407000462</t>
  </si>
  <si>
    <t>29-12-2004 00:00:00</t>
  </si>
  <si>
    <t>26360567</t>
  </si>
  <si>
    <t>ФГУП  "Приборостроительный завод"</t>
  </si>
  <si>
    <t>7405000428</t>
  </si>
  <si>
    <t>15-06-1994 00:00:00</t>
  </si>
  <si>
    <t>26360669</t>
  </si>
  <si>
    <t>ФГУП "ПО "Маяк"</t>
  </si>
  <si>
    <t>7422000795</t>
  </si>
  <si>
    <t>01-07-2002 00:00:00</t>
  </si>
  <si>
    <t>26360587</t>
  </si>
  <si>
    <t>ФКУ ИК - 21 ГУФСИН России по Челябинской области</t>
  </si>
  <si>
    <t>7409001535</t>
  </si>
  <si>
    <t>12-04-2005 00:00:00</t>
  </si>
  <si>
    <t>28036794</t>
  </si>
  <si>
    <t>ФКУ ИК-1 ГУФСИН России по Челябинской области</t>
  </si>
  <si>
    <t>7411016017</t>
  </si>
  <si>
    <t>07-06-1999 00:00:00</t>
  </si>
  <si>
    <t>26360594</t>
  </si>
  <si>
    <t>ФКУ ИК-11 ГУФСИН России по Челябинской области</t>
  </si>
  <si>
    <t>7411015937</t>
  </si>
  <si>
    <t>26643469</t>
  </si>
  <si>
    <t>ФКУ ИК-18 ГУФСИН России по Челябинской области</t>
  </si>
  <si>
    <t>7445016047</t>
  </si>
  <si>
    <t>11-04-2005 00:00:00</t>
  </si>
  <si>
    <t>26360608</t>
  </si>
  <si>
    <t>ФКУЗ "Санаторий "Лесное озеро" МВД России" (переименован из ГУ "Санаторий "Лесное озеро" МВД России)</t>
  </si>
  <si>
    <t>7413003260</t>
  </si>
  <si>
    <t>18-10-2002 00:00:00</t>
  </si>
  <si>
    <t>26360811</t>
  </si>
  <si>
    <t>Федеральное государственное автономное образовательное учреждение высшего образования "Южно-Уральский Государственный университет" (национальный исследовательский университет)"</t>
  </si>
  <si>
    <t>7453019764</t>
  </si>
  <si>
    <t>30-07-2002 00:00:00</t>
  </si>
  <si>
    <t>26575851</t>
  </si>
  <si>
    <t>Федеральное государственное казенное учреждение  "Пограничное управление ФСБ России по Челябинской области"</t>
  </si>
  <si>
    <t>7453145261</t>
  </si>
  <si>
    <t>31235012</t>
  </si>
  <si>
    <t>Филиал "Санаторий "Чебаркульский" ФГБУ "СКК " Приволжский" МО РФ</t>
  </si>
  <si>
    <t>7420003536</t>
  </si>
  <si>
    <t>20-12-2002 00:00:00</t>
  </si>
  <si>
    <t>30914574</t>
  </si>
  <si>
    <t>Филиал ФГБУ "ЦЖКУ" МИНОБОРОНЫ РОССИИ (по ЦВО)</t>
  </si>
  <si>
    <t>7729314745</t>
  </si>
  <si>
    <t>667043001</t>
  </si>
  <si>
    <t>26645095</t>
  </si>
  <si>
    <t>Частное учреждение "Детский оздоровительный лагерь "Еланчик" ОАО "ЧТПЗ"</t>
  </si>
  <si>
    <t>7415033126</t>
  </si>
  <si>
    <t>06-06-2001 00:00:00</t>
  </si>
  <si>
    <t>26503104</t>
  </si>
  <si>
    <t>Челябинский филиал ООО "МЕЧЕЛ-ЭНЕРГО"</t>
  </si>
  <si>
    <t>745043001</t>
  </si>
  <si>
    <t>26360992</t>
  </si>
  <si>
    <t>Южно-Уральская дирекция по тепловодоснабжению - структурное подразделение Центральной дирекции по тепловодоснабжению - филиала ОАО "РЖД"</t>
  </si>
  <si>
    <t>744945004</t>
  </si>
  <si>
    <t>26361077</t>
  </si>
  <si>
    <t>филиал ОАО "Росспиртпром" "Златоустовский ликероводочный завод" (переименован от филиал ФГУП "Росспиртпром" "Златоустовский ликероводочный завод")</t>
  </si>
  <si>
    <t>7730605160</t>
  </si>
  <si>
    <t>740443001</t>
  </si>
  <si>
    <t>16-01-2009 00:00:00</t>
  </si>
  <si>
    <t>№</t>
  </si>
  <si>
    <t>Агаповский муниципальный район</t>
  </si>
  <si>
    <t>75603000</t>
  </si>
  <si>
    <t>Агаповское</t>
  </si>
  <si>
    <t>75603407</t>
  </si>
  <si>
    <t>Буранное</t>
  </si>
  <si>
    <t>75603411</t>
  </si>
  <si>
    <t>Желтинское</t>
  </si>
  <si>
    <t>75603422</t>
  </si>
  <si>
    <t>Магнитное</t>
  </si>
  <si>
    <t>75603433</t>
  </si>
  <si>
    <t>Наровчатское</t>
  </si>
  <si>
    <t>75603436</t>
  </si>
  <si>
    <t>Первомайское</t>
  </si>
  <si>
    <t>75603444</t>
  </si>
  <si>
    <t>Приморское</t>
  </si>
  <si>
    <t>75603455</t>
  </si>
  <si>
    <t>Светлогорское</t>
  </si>
  <si>
    <t>75603466</t>
  </si>
  <si>
    <t>Черниговское</t>
  </si>
  <si>
    <t>75603472</t>
  </si>
  <si>
    <t>Янгельское</t>
  </si>
  <si>
    <t>75603477</t>
  </si>
  <si>
    <t>Аргаяшский муниципальный район</t>
  </si>
  <si>
    <t>75606000</t>
  </si>
  <si>
    <t>Акбашевское</t>
  </si>
  <si>
    <t>75606410</t>
  </si>
  <si>
    <t>Аргаяшское</t>
  </si>
  <si>
    <t>75606412</t>
  </si>
  <si>
    <t>Аязгуловское</t>
  </si>
  <si>
    <t>75606420</t>
  </si>
  <si>
    <t>Байрамгуловское</t>
  </si>
  <si>
    <t>75606433</t>
  </si>
  <si>
    <t>Дербишевское</t>
  </si>
  <si>
    <t>75606440</t>
  </si>
  <si>
    <t>Ишалинское</t>
  </si>
  <si>
    <t>75606445</t>
  </si>
  <si>
    <t>Камышевское</t>
  </si>
  <si>
    <t>75606450</t>
  </si>
  <si>
    <t>Кузнецкое</t>
  </si>
  <si>
    <t>75606460</t>
  </si>
  <si>
    <t>Кулуевское</t>
  </si>
  <si>
    <t>75606470</t>
  </si>
  <si>
    <t>Норкинское</t>
  </si>
  <si>
    <t>75606480</t>
  </si>
  <si>
    <t>Худайбердинское</t>
  </si>
  <si>
    <t>75606490</t>
  </si>
  <si>
    <t>Яраткуловское</t>
  </si>
  <si>
    <t>75606498</t>
  </si>
  <si>
    <t>Ашинский муниципальный район</t>
  </si>
  <si>
    <t>75609000</t>
  </si>
  <si>
    <t>Биянское</t>
  </si>
  <si>
    <t>75609411</t>
  </si>
  <si>
    <t>Город Аша</t>
  </si>
  <si>
    <t>75609101</t>
  </si>
  <si>
    <t>Город Миньяр</t>
  </si>
  <si>
    <t>75609103</t>
  </si>
  <si>
    <t>Город Сим</t>
  </si>
  <si>
    <t>75609105</t>
  </si>
  <si>
    <t>Еральское</t>
  </si>
  <si>
    <t>75609422</t>
  </si>
  <si>
    <t>Илекское</t>
  </si>
  <si>
    <t>75609433</t>
  </si>
  <si>
    <t>Поселок Кропачево</t>
  </si>
  <si>
    <t>75609153</t>
  </si>
  <si>
    <t>Точильнинское</t>
  </si>
  <si>
    <t>75609444</t>
  </si>
  <si>
    <t>Укское</t>
  </si>
  <si>
    <t>75609477</t>
  </si>
  <si>
    <t>Брединский муниципальный район</t>
  </si>
  <si>
    <t>75612000</t>
  </si>
  <si>
    <t>Андреевское</t>
  </si>
  <si>
    <t>75612410</t>
  </si>
  <si>
    <t>Атамановское</t>
  </si>
  <si>
    <t>75612412</t>
  </si>
  <si>
    <t>Белокаменское</t>
  </si>
  <si>
    <t>75612420</t>
  </si>
  <si>
    <t>Боровское</t>
  </si>
  <si>
    <t>75612430</t>
  </si>
  <si>
    <t>Брединское</t>
  </si>
  <si>
    <t>75612432</t>
  </si>
  <si>
    <t>Калининское</t>
  </si>
  <si>
    <t>75612440</t>
  </si>
  <si>
    <t>Княженское</t>
  </si>
  <si>
    <t>75612450</t>
  </si>
  <si>
    <t>Комсомольское</t>
  </si>
  <si>
    <t>75612460</t>
  </si>
  <si>
    <t>Наследницкое</t>
  </si>
  <si>
    <t>75612470</t>
  </si>
  <si>
    <t>Павловское</t>
  </si>
  <si>
    <t>75612480</t>
  </si>
  <si>
    <t>Рымникское</t>
  </si>
  <si>
    <t>75612490</t>
  </si>
  <si>
    <t>Варненский муниципальный район</t>
  </si>
  <si>
    <t>75614000</t>
  </si>
  <si>
    <t>Алексеевское</t>
  </si>
  <si>
    <t>75614405</t>
  </si>
  <si>
    <t>Аятское</t>
  </si>
  <si>
    <t>75614410</t>
  </si>
  <si>
    <t>Бородиновское</t>
  </si>
  <si>
    <t>75614415</t>
  </si>
  <si>
    <t>Варненское</t>
  </si>
  <si>
    <t>75614420</t>
  </si>
  <si>
    <t>Казановское</t>
  </si>
  <si>
    <t>75614422</t>
  </si>
  <si>
    <t>Катенинское</t>
  </si>
  <si>
    <t>75614423</t>
  </si>
  <si>
    <t>Краснооктябрьское</t>
  </si>
  <si>
    <t>75614425</t>
  </si>
  <si>
    <t>Кулевчинское</t>
  </si>
  <si>
    <t>75614430</t>
  </si>
  <si>
    <t>Лейпцигское</t>
  </si>
  <si>
    <t>75614435</t>
  </si>
  <si>
    <t>Николаевское</t>
  </si>
  <si>
    <t>75614440</t>
  </si>
  <si>
    <t>Новоуральское</t>
  </si>
  <si>
    <t>75614445</t>
  </si>
  <si>
    <t>Покровское</t>
  </si>
  <si>
    <t>75614450</t>
  </si>
  <si>
    <t>Толстинское</t>
  </si>
  <si>
    <t>75614455</t>
  </si>
  <si>
    <t>Верхнеуральский муниципальный район</t>
  </si>
  <si>
    <t>75617000</t>
  </si>
  <si>
    <t>Город Верхнеуральск</t>
  </si>
  <si>
    <t>75617101</t>
  </si>
  <si>
    <t>Карагайское</t>
  </si>
  <si>
    <t>75617422</t>
  </si>
  <si>
    <t>Кирсинское</t>
  </si>
  <si>
    <t>75617433</t>
  </si>
  <si>
    <t>Краснинское</t>
  </si>
  <si>
    <t>75617444</t>
  </si>
  <si>
    <t>Петропавловское</t>
  </si>
  <si>
    <t>75617455</t>
  </si>
  <si>
    <t>Поселок Межозерный</t>
  </si>
  <si>
    <t>75617153</t>
  </si>
  <si>
    <t>Спасское</t>
  </si>
  <si>
    <t>75617466</t>
  </si>
  <si>
    <t>Степное</t>
  </si>
  <si>
    <t>75617477</t>
  </si>
  <si>
    <t>Сурменевское</t>
  </si>
  <si>
    <t>75617479</t>
  </si>
  <si>
    <t>Форштадское</t>
  </si>
  <si>
    <t>75617488</t>
  </si>
  <si>
    <t>Город Верхний Уфалей</t>
  </si>
  <si>
    <t>75706000</t>
  </si>
  <si>
    <t>Город Златоуст</t>
  </si>
  <si>
    <t>75712000</t>
  </si>
  <si>
    <t>Город Карабаш</t>
  </si>
  <si>
    <t>75715000</t>
  </si>
  <si>
    <t>Город Копейск</t>
  </si>
  <si>
    <t>75728000</t>
  </si>
  <si>
    <t>Город Кыштым</t>
  </si>
  <si>
    <t>75734000</t>
  </si>
  <si>
    <t>Город Магнитогорск</t>
  </si>
  <si>
    <t>75738000</t>
  </si>
  <si>
    <t>Город Миасс</t>
  </si>
  <si>
    <t>75742000</t>
  </si>
  <si>
    <t>Город Озерск (ЗАТО)</t>
  </si>
  <si>
    <t>75743000</t>
  </si>
  <si>
    <t>Город Снежинск (ЗАТО)</t>
  </si>
  <si>
    <t>75746000</t>
  </si>
  <si>
    <t>Город Трехгорный (ЗАТО)</t>
  </si>
  <si>
    <t>75707000</t>
  </si>
  <si>
    <t>Город Троицк</t>
  </si>
  <si>
    <t>75752000</t>
  </si>
  <si>
    <t>Город Усть-Катав</t>
  </si>
  <si>
    <t>75755000</t>
  </si>
  <si>
    <t>Город Чебаркуль</t>
  </si>
  <si>
    <t>75758000</t>
  </si>
  <si>
    <t>Город Челябинск</t>
  </si>
  <si>
    <t>75701000</t>
  </si>
  <si>
    <t>Калининский</t>
  </si>
  <si>
    <t>75701310</t>
  </si>
  <si>
    <t>Курчатовский</t>
  </si>
  <si>
    <t>75701315</t>
  </si>
  <si>
    <t>Ленинский</t>
  </si>
  <si>
    <t>75701320</t>
  </si>
  <si>
    <t>Металлургический</t>
  </si>
  <si>
    <t>75701330</t>
  </si>
  <si>
    <t>Советский</t>
  </si>
  <si>
    <t>75701370</t>
  </si>
  <si>
    <t>Тракторозаводский</t>
  </si>
  <si>
    <t>75701380</t>
  </si>
  <si>
    <t>Центральный</t>
  </si>
  <si>
    <t>75701390</t>
  </si>
  <si>
    <t>Город Южноуральск</t>
  </si>
  <si>
    <t>75764000</t>
  </si>
  <si>
    <t>Еманжелинский муниципальный район</t>
  </si>
  <si>
    <t>75619000</t>
  </si>
  <si>
    <t>Город Еманжелинск</t>
  </si>
  <si>
    <t>75619101</t>
  </si>
  <si>
    <t>Поселок Зауральский</t>
  </si>
  <si>
    <t>75619152</t>
  </si>
  <si>
    <t>Поселок Красногорский</t>
  </si>
  <si>
    <t>75619154</t>
  </si>
  <si>
    <t>Еткульский муниципальный район</t>
  </si>
  <si>
    <t>75620000</t>
  </si>
  <si>
    <t>Бектышское</t>
  </si>
  <si>
    <t>75620408</t>
  </si>
  <si>
    <t>Белоносовское</t>
  </si>
  <si>
    <t>75620410</t>
  </si>
  <si>
    <t>Белоусовское</t>
  </si>
  <si>
    <t>75620412</t>
  </si>
  <si>
    <t>Еманжелинское</t>
  </si>
  <si>
    <t>75620420</t>
  </si>
  <si>
    <t>Еткульское</t>
  </si>
  <si>
    <t>75620430</t>
  </si>
  <si>
    <t>Каратабанское</t>
  </si>
  <si>
    <t>75620440</t>
  </si>
  <si>
    <t>Коелгинское</t>
  </si>
  <si>
    <t>75620450</t>
  </si>
  <si>
    <t>Лебедевское</t>
  </si>
  <si>
    <t>75620460</t>
  </si>
  <si>
    <t>Новобатуринское</t>
  </si>
  <si>
    <t>75620465</t>
  </si>
  <si>
    <t>Печенкинское</t>
  </si>
  <si>
    <t>75620470</t>
  </si>
  <si>
    <t>Пискловское</t>
  </si>
  <si>
    <t>75620480</t>
  </si>
  <si>
    <t>Селезянское</t>
  </si>
  <si>
    <t>75620490</t>
  </si>
  <si>
    <t>Карталинский муниципальный район</t>
  </si>
  <si>
    <t>75623000</t>
  </si>
  <si>
    <t>Анненское</t>
  </si>
  <si>
    <t>75623405</t>
  </si>
  <si>
    <t>Варшавское</t>
  </si>
  <si>
    <t>75623410</t>
  </si>
  <si>
    <t>Великопетровское</t>
  </si>
  <si>
    <t>75623415</t>
  </si>
  <si>
    <t>Город Карталы</t>
  </si>
  <si>
    <t>75623101</t>
  </si>
  <si>
    <t>Еленинское</t>
  </si>
  <si>
    <t>75623420</t>
  </si>
  <si>
    <t>Мичуринское</t>
  </si>
  <si>
    <t>75623425</t>
  </si>
  <si>
    <t>Неплюевское</t>
  </si>
  <si>
    <t>75623428</t>
  </si>
  <si>
    <t>Полтавское</t>
  </si>
  <si>
    <t>75623435</t>
  </si>
  <si>
    <t>Снежненское</t>
  </si>
  <si>
    <t>75623440</t>
  </si>
  <si>
    <t>Сухореченское</t>
  </si>
  <si>
    <t>75623445</t>
  </si>
  <si>
    <t>Южно-Степное</t>
  </si>
  <si>
    <t>75623450</t>
  </si>
  <si>
    <t>Каслинский муниципальный район</t>
  </si>
  <si>
    <t>75626000</t>
  </si>
  <si>
    <t>Багарякское</t>
  </si>
  <si>
    <t>75626405</t>
  </si>
  <si>
    <t>Береговое</t>
  </si>
  <si>
    <t>75626410</t>
  </si>
  <si>
    <t>Булзинское</t>
  </si>
  <si>
    <t>75626415</t>
  </si>
  <si>
    <t>Воздвиженское сельское поселение</t>
  </si>
  <si>
    <t>75626420</t>
  </si>
  <si>
    <t>Город Касли</t>
  </si>
  <si>
    <t>75626101</t>
  </si>
  <si>
    <t>Григорьевское сельское поселение</t>
  </si>
  <si>
    <t>75626425</t>
  </si>
  <si>
    <t>Маукское</t>
  </si>
  <si>
    <t>75626430</t>
  </si>
  <si>
    <t>Огневское</t>
  </si>
  <si>
    <t>75626435</t>
  </si>
  <si>
    <t>Поселок Вишневогорск</t>
  </si>
  <si>
    <t>75626153</t>
  </si>
  <si>
    <t>Тюбукское</t>
  </si>
  <si>
    <t>75626440</t>
  </si>
  <si>
    <t>Шабуровское</t>
  </si>
  <si>
    <t>75626445</t>
  </si>
  <si>
    <t>Катав-Ивановский муниципальный район</t>
  </si>
  <si>
    <t>75629000</t>
  </si>
  <si>
    <t>Бедярышское</t>
  </si>
  <si>
    <t>75629411</t>
  </si>
  <si>
    <t>Верх-Катавское</t>
  </si>
  <si>
    <t>75629422</t>
  </si>
  <si>
    <t>Город Катав-Ивановск</t>
  </si>
  <si>
    <t>75629101</t>
  </si>
  <si>
    <t>Город Юрюзань</t>
  </si>
  <si>
    <t>75629116</t>
  </si>
  <si>
    <t>Лесное</t>
  </si>
  <si>
    <t>75629430</t>
  </si>
  <si>
    <t>Месединское</t>
  </si>
  <si>
    <t>75629433</t>
  </si>
  <si>
    <t>Орловское</t>
  </si>
  <si>
    <t>75629451</t>
  </si>
  <si>
    <t>Серпиевское</t>
  </si>
  <si>
    <t>75629455</t>
  </si>
  <si>
    <t>Тюлюкское</t>
  </si>
  <si>
    <t>75629477</t>
  </si>
  <si>
    <t>Кизильский муниципальный район</t>
  </si>
  <si>
    <t>75632000</t>
  </si>
  <si>
    <t>Богдановское</t>
  </si>
  <si>
    <t>75632410</t>
  </si>
  <si>
    <t>Гранитное</t>
  </si>
  <si>
    <t>75632420</t>
  </si>
  <si>
    <t>Зингейское</t>
  </si>
  <si>
    <t>75632430</t>
  </si>
  <si>
    <t>Измайловское</t>
  </si>
  <si>
    <t>75632440</t>
  </si>
  <si>
    <t>Карабулакское</t>
  </si>
  <si>
    <t>75632443</t>
  </si>
  <si>
    <t>Кацбахское</t>
  </si>
  <si>
    <t>75632446</t>
  </si>
  <si>
    <t>Кизильское</t>
  </si>
  <si>
    <t>75632450</t>
  </si>
  <si>
    <t>Новоершовское</t>
  </si>
  <si>
    <t>75632456</t>
  </si>
  <si>
    <t>Новопокровское</t>
  </si>
  <si>
    <t>75632458</t>
  </si>
  <si>
    <t>Обручевское</t>
  </si>
  <si>
    <t>75632460</t>
  </si>
  <si>
    <t>Полоцкое</t>
  </si>
  <si>
    <t>75632470</t>
  </si>
  <si>
    <t>Путь Октября</t>
  </si>
  <si>
    <t>75632480</t>
  </si>
  <si>
    <t>Сыртинское</t>
  </si>
  <si>
    <t>75632490</t>
  </si>
  <si>
    <t>Уральское</t>
  </si>
  <si>
    <t>75632493</t>
  </si>
  <si>
    <t>Коркинский муниципальный район</t>
  </si>
  <si>
    <t>75633000</t>
  </si>
  <si>
    <t>Город Коркино</t>
  </si>
  <si>
    <t>75633101</t>
  </si>
  <si>
    <t>Поселок Первомайский</t>
  </si>
  <si>
    <t>75633154</t>
  </si>
  <si>
    <t>Розинское</t>
  </si>
  <si>
    <t>75633156</t>
  </si>
  <si>
    <t>Красноармейский муниципальный район</t>
  </si>
  <si>
    <t>75634000</t>
  </si>
  <si>
    <t>Алабугское</t>
  </si>
  <si>
    <t>75634405</t>
  </si>
  <si>
    <t>Баландинское</t>
  </si>
  <si>
    <t>75634408</t>
  </si>
  <si>
    <t>Березовское</t>
  </si>
  <si>
    <t>75634410</t>
  </si>
  <si>
    <t>Бродокалмакское</t>
  </si>
  <si>
    <t>75634415</t>
  </si>
  <si>
    <t>Дубровское</t>
  </si>
  <si>
    <t>75634417</t>
  </si>
  <si>
    <t>Канашевское</t>
  </si>
  <si>
    <t>75634420</t>
  </si>
  <si>
    <t>Козыревское</t>
  </si>
  <si>
    <t>75634425</t>
  </si>
  <si>
    <t>Лазурненское</t>
  </si>
  <si>
    <t>75634430</t>
  </si>
  <si>
    <t>Луговское</t>
  </si>
  <si>
    <t>75634435</t>
  </si>
  <si>
    <t>Миасское</t>
  </si>
  <si>
    <t>75634440</t>
  </si>
  <si>
    <t>Озерное</t>
  </si>
  <si>
    <t>75634445</t>
  </si>
  <si>
    <t>Русско-Теченское</t>
  </si>
  <si>
    <t>75634450</t>
  </si>
  <si>
    <t>Сугоякское</t>
  </si>
  <si>
    <t>75634455</t>
  </si>
  <si>
    <t>Теренкульское</t>
  </si>
  <si>
    <t>75634457</t>
  </si>
  <si>
    <t>Шумовское</t>
  </si>
  <si>
    <t>75634460</t>
  </si>
  <si>
    <t>Кунашакский муниципальный район</t>
  </si>
  <si>
    <t>75636000</t>
  </si>
  <si>
    <t>Ашировское</t>
  </si>
  <si>
    <t>75636410</t>
  </si>
  <si>
    <t>Буринское</t>
  </si>
  <si>
    <t>75636420</t>
  </si>
  <si>
    <t>Кунашакское</t>
  </si>
  <si>
    <t>75636430</t>
  </si>
  <si>
    <t>Куяшское</t>
  </si>
  <si>
    <t>75636440</t>
  </si>
  <si>
    <t>Муслюмовское</t>
  </si>
  <si>
    <t>75636450</t>
  </si>
  <si>
    <t>Саринское</t>
  </si>
  <si>
    <t>75636460</t>
  </si>
  <si>
    <t>Урукульское</t>
  </si>
  <si>
    <t>75636470</t>
  </si>
  <si>
    <t>Усть-Багарякское</t>
  </si>
  <si>
    <t>75636480</t>
  </si>
  <si>
    <t>Халитовское</t>
  </si>
  <si>
    <t>75636490</t>
  </si>
  <si>
    <t>Кусинский муниципальный район</t>
  </si>
  <si>
    <t>75638000</t>
  </si>
  <si>
    <t>Город Куса</t>
  </si>
  <si>
    <t>75638101</t>
  </si>
  <si>
    <t>Злоказавское</t>
  </si>
  <si>
    <t>75638411</t>
  </si>
  <si>
    <t>Медведевское</t>
  </si>
  <si>
    <t>75638422</t>
  </si>
  <si>
    <t>75638433</t>
  </si>
  <si>
    <t>Поселок Магнитка</t>
  </si>
  <si>
    <t>75638153</t>
  </si>
  <si>
    <t>Нагайбакский муниципальный район</t>
  </si>
  <si>
    <t>75642000</t>
  </si>
  <si>
    <t>Арсинское</t>
  </si>
  <si>
    <t>75642410</t>
  </si>
  <si>
    <t>Балканское</t>
  </si>
  <si>
    <t>75642420</t>
  </si>
  <si>
    <t>Кассельское</t>
  </si>
  <si>
    <t>75642430</t>
  </si>
  <si>
    <t>Куликовское</t>
  </si>
  <si>
    <t>75642440</t>
  </si>
  <si>
    <t>Нагайбакское</t>
  </si>
  <si>
    <t>75642450</t>
  </si>
  <si>
    <t>Остроленское</t>
  </si>
  <si>
    <t>75642460</t>
  </si>
  <si>
    <t>Парижское</t>
  </si>
  <si>
    <t>75642470</t>
  </si>
  <si>
    <t>Переселенческое</t>
  </si>
  <si>
    <t>75642480</t>
  </si>
  <si>
    <t>Поселок Южный</t>
  </si>
  <si>
    <t>75642154</t>
  </si>
  <si>
    <t>Фершампенуазское</t>
  </si>
  <si>
    <t>75642490</t>
  </si>
  <si>
    <t>Нязепетровский муниципальный район</t>
  </si>
  <si>
    <t>75644000</t>
  </si>
  <si>
    <t>Город Нязепетровск</t>
  </si>
  <si>
    <t>75644101</t>
  </si>
  <si>
    <t>Гривенское</t>
  </si>
  <si>
    <t>75644411</t>
  </si>
  <si>
    <t>Кургинское</t>
  </si>
  <si>
    <t>75644422</t>
  </si>
  <si>
    <t>Ункурдинское</t>
  </si>
  <si>
    <t>75644433</t>
  </si>
  <si>
    <t>Шемахинское</t>
  </si>
  <si>
    <t>75644444</t>
  </si>
  <si>
    <t>Октябрьский муниципальный район</t>
  </si>
  <si>
    <t>75647000</t>
  </si>
  <si>
    <t>Боровое</t>
  </si>
  <si>
    <t>75647405</t>
  </si>
  <si>
    <t>Каракульское</t>
  </si>
  <si>
    <t>75647410</t>
  </si>
  <si>
    <t>Кочердыкское</t>
  </si>
  <si>
    <t>75647415</t>
  </si>
  <si>
    <t>Крутоярское</t>
  </si>
  <si>
    <t>75647420</t>
  </si>
  <si>
    <t>Лысковское</t>
  </si>
  <si>
    <t>75647425</t>
  </si>
  <si>
    <t>Маякское</t>
  </si>
  <si>
    <t>75647430</t>
  </si>
  <si>
    <t>Мяконькское</t>
  </si>
  <si>
    <t>75647435</t>
  </si>
  <si>
    <t>Никольское</t>
  </si>
  <si>
    <t>75647440</t>
  </si>
  <si>
    <t>Октябрьское</t>
  </si>
  <si>
    <t>75647445</t>
  </si>
  <si>
    <t>Подовинное</t>
  </si>
  <si>
    <t>75647450</t>
  </si>
  <si>
    <t>Свободненское</t>
  </si>
  <si>
    <t>75647455</t>
  </si>
  <si>
    <t>Уйско-Чебаркульское</t>
  </si>
  <si>
    <t>75647460</t>
  </si>
  <si>
    <t>Чудиновское</t>
  </si>
  <si>
    <t>75647465</t>
  </si>
  <si>
    <t>Пластовский муниципальный район</t>
  </si>
  <si>
    <t>75648000</t>
  </si>
  <si>
    <t>Борисовское</t>
  </si>
  <si>
    <t>75648403</t>
  </si>
  <si>
    <t>Город Пласт</t>
  </si>
  <si>
    <t>75648101</t>
  </si>
  <si>
    <t>Демаринское</t>
  </si>
  <si>
    <t>75648406</t>
  </si>
  <si>
    <t>Кочкарское</t>
  </si>
  <si>
    <t>75648409</t>
  </si>
  <si>
    <t>Степнинское</t>
  </si>
  <si>
    <t>75648420</t>
  </si>
  <si>
    <t>Поселок Локомотивный (ЗАТО)</t>
  </si>
  <si>
    <t>75759000</t>
  </si>
  <si>
    <t>Саткинский муниципальный район</t>
  </si>
  <si>
    <t>75649000</t>
  </si>
  <si>
    <t>Айлинское</t>
  </si>
  <si>
    <t>75649411</t>
  </si>
  <si>
    <t>Город Бакал</t>
  </si>
  <si>
    <t>75649103</t>
  </si>
  <si>
    <t>Город Сатка</t>
  </si>
  <si>
    <t>75649101</t>
  </si>
  <si>
    <t>Поселок Бердяуш</t>
  </si>
  <si>
    <t>75649153</t>
  </si>
  <si>
    <t>Поселок Межевой</t>
  </si>
  <si>
    <t>75649158</t>
  </si>
  <si>
    <t>Поселок Сулея</t>
  </si>
  <si>
    <t>75649162</t>
  </si>
  <si>
    <t>Романовское сельское поселение</t>
  </si>
  <si>
    <t>75649433</t>
  </si>
  <si>
    <t>Сосновский муниципальный район</t>
  </si>
  <si>
    <t>75652000</t>
  </si>
  <si>
    <t>Алишевское</t>
  </si>
  <si>
    <t>75652405</t>
  </si>
  <si>
    <t>Архангельское</t>
  </si>
  <si>
    <t>75652406</t>
  </si>
  <si>
    <t>Вознесенское</t>
  </si>
  <si>
    <t>75652408</t>
  </si>
  <si>
    <t>Долгодеревенское</t>
  </si>
  <si>
    <t>75652410</t>
  </si>
  <si>
    <t>Есаульское</t>
  </si>
  <si>
    <t>75652415</t>
  </si>
  <si>
    <t>Краснопольское</t>
  </si>
  <si>
    <t>75652420</t>
  </si>
  <si>
    <t>Кременкульское</t>
  </si>
  <si>
    <t>75652425</t>
  </si>
  <si>
    <t>Мирненское</t>
  </si>
  <si>
    <t>75652430</t>
  </si>
  <si>
    <t>Новый Кременкуль</t>
  </si>
  <si>
    <t>75652432</t>
  </si>
  <si>
    <t>Полетаевское</t>
  </si>
  <si>
    <t>75652434</t>
  </si>
  <si>
    <t>Рощинское</t>
  </si>
  <si>
    <t>75652435</t>
  </si>
  <si>
    <t>Саккуловское</t>
  </si>
  <si>
    <t>75652440</t>
  </si>
  <si>
    <t>Саргазинское</t>
  </si>
  <si>
    <t>75652445</t>
  </si>
  <si>
    <t>Солнечное</t>
  </si>
  <si>
    <t>75652450</t>
  </si>
  <si>
    <t>Теченское</t>
  </si>
  <si>
    <t>75652452</t>
  </si>
  <si>
    <t>Томинское</t>
  </si>
  <si>
    <t>75652455</t>
  </si>
  <si>
    <t>Троицкий муниципальный район</t>
  </si>
  <si>
    <t>75654000</t>
  </si>
  <si>
    <t>Белозерское</t>
  </si>
  <si>
    <t>75654405</t>
  </si>
  <si>
    <t>Бобровское</t>
  </si>
  <si>
    <t>75654410</t>
  </si>
  <si>
    <t>Дробышевское</t>
  </si>
  <si>
    <t>75654415</t>
  </si>
  <si>
    <t>Карсинское</t>
  </si>
  <si>
    <t>75654422</t>
  </si>
  <si>
    <t>Ключевское</t>
  </si>
  <si>
    <t>75654425</t>
  </si>
  <si>
    <t>Клястицкое</t>
  </si>
  <si>
    <t>75654430</t>
  </si>
  <si>
    <t>Кособродское</t>
  </si>
  <si>
    <t>75654435</t>
  </si>
  <si>
    <t>Нижнесанарское</t>
  </si>
  <si>
    <t>75654440</t>
  </si>
  <si>
    <t>Новомирское</t>
  </si>
  <si>
    <t>75654443</t>
  </si>
  <si>
    <t>Песчанское</t>
  </si>
  <si>
    <t>75654445</t>
  </si>
  <si>
    <t>Родниковское</t>
  </si>
  <si>
    <t>75654450</t>
  </si>
  <si>
    <t>Троицко-Совхозное</t>
  </si>
  <si>
    <t>75654460</t>
  </si>
  <si>
    <t>Шантаринское</t>
  </si>
  <si>
    <t>75654463</t>
  </si>
  <si>
    <t>Яснополянское</t>
  </si>
  <si>
    <t>75654465</t>
  </si>
  <si>
    <t>Увельский муниципальный район</t>
  </si>
  <si>
    <t>75655000</t>
  </si>
  <si>
    <t>Каменское</t>
  </si>
  <si>
    <t>75655411</t>
  </si>
  <si>
    <t>Кичигинское</t>
  </si>
  <si>
    <t>75655422</t>
  </si>
  <si>
    <t>Красносельское</t>
  </si>
  <si>
    <t>75655433</t>
  </si>
  <si>
    <t>Мордвиновское</t>
  </si>
  <si>
    <t>75655438</t>
  </si>
  <si>
    <t>Петровское</t>
  </si>
  <si>
    <t>75655444</t>
  </si>
  <si>
    <t>Половинское</t>
  </si>
  <si>
    <t>75655455</t>
  </si>
  <si>
    <t>Рождественское</t>
  </si>
  <si>
    <t>75655466</t>
  </si>
  <si>
    <t>Увельское</t>
  </si>
  <si>
    <t>75655472</t>
  </si>
  <si>
    <t>Хомутининское</t>
  </si>
  <si>
    <t>75655477</t>
  </si>
  <si>
    <t>Хуторское</t>
  </si>
  <si>
    <t>75655488</t>
  </si>
  <si>
    <t>Уйский муниципальный район</t>
  </si>
  <si>
    <t>75656000</t>
  </si>
  <si>
    <t>Аминевское</t>
  </si>
  <si>
    <t>75656411</t>
  </si>
  <si>
    <t>Беловское</t>
  </si>
  <si>
    <t>75656422</t>
  </si>
  <si>
    <t>Вандышевское</t>
  </si>
  <si>
    <t>75656433</t>
  </si>
  <si>
    <t>Кидышевское</t>
  </si>
  <si>
    <t>75656444</t>
  </si>
  <si>
    <t>Кумлякское</t>
  </si>
  <si>
    <t>75656446</t>
  </si>
  <si>
    <t>Ларинское</t>
  </si>
  <si>
    <t>75656455</t>
  </si>
  <si>
    <t>Масловское</t>
  </si>
  <si>
    <t>75656460</t>
  </si>
  <si>
    <t>Нижнеуцелемовское</t>
  </si>
  <si>
    <t>75656466</t>
  </si>
  <si>
    <t>75656408</t>
  </si>
  <si>
    <t>Соколовское</t>
  </si>
  <si>
    <t>75656477</t>
  </si>
  <si>
    <t>Уйское</t>
  </si>
  <si>
    <t>75656488</t>
  </si>
  <si>
    <t>Чебаркульский муниципальный район</t>
  </si>
  <si>
    <t>75657000</t>
  </si>
  <si>
    <t>Бишкильское</t>
  </si>
  <si>
    <t>75657411</t>
  </si>
  <si>
    <t>Варламовское</t>
  </si>
  <si>
    <t>75657415</t>
  </si>
  <si>
    <t>Кундравинское</t>
  </si>
  <si>
    <t>75657425</t>
  </si>
  <si>
    <t>Непряхинское</t>
  </si>
  <si>
    <t>75657440</t>
  </si>
  <si>
    <t>Сарафановское</t>
  </si>
  <si>
    <t>75657450</t>
  </si>
  <si>
    <t>Тимирязевское</t>
  </si>
  <si>
    <t>75657455</t>
  </si>
  <si>
    <t>Травниковское</t>
  </si>
  <si>
    <t>75657460</t>
  </si>
  <si>
    <t>Филимоновское</t>
  </si>
  <si>
    <t>75657470</t>
  </si>
  <si>
    <t>Шахматовское</t>
  </si>
  <si>
    <t>75657490</t>
  </si>
  <si>
    <t>Чесменский муниципальный район</t>
  </si>
  <si>
    <t>75659000</t>
  </si>
  <si>
    <t>Березинское</t>
  </si>
  <si>
    <t>75659410</t>
  </si>
  <si>
    <t>Калиновское</t>
  </si>
  <si>
    <t>75659430</t>
  </si>
  <si>
    <t>75659438</t>
  </si>
  <si>
    <t>Новоукраинское</t>
  </si>
  <si>
    <t>75659440</t>
  </si>
  <si>
    <t>Редутовское</t>
  </si>
  <si>
    <t>75659442</t>
  </si>
  <si>
    <t>Светловское</t>
  </si>
  <si>
    <t>75659420</t>
  </si>
  <si>
    <t>Тарасовское</t>
  </si>
  <si>
    <t>75659445</t>
  </si>
  <si>
    <t>Тарутинское</t>
  </si>
  <si>
    <t>75659450</t>
  </si>
  <si>
    <t>Углицкое</t>
  </si>
  <si>
    <t>75659460</t>
  </si>
  <si>
    <t>Цвиллингское</t>
  </si>
  <si>
    <t>75659470</t>
  </si>
  <si>
    <t>Черноборское</t>
  </si>
  <si>
    <t>75659480</t>
  </si>
  <si>
    <t>Чесменское</t>
  </si>
  <si>
    <t>75659490</t>
  </si>
  <si>
    <t>МО_ОКТМО</t>
  </si>
  <si>
    <t>456940 Челябинская область, г. Куса, ул. Ленина, 8</t>
  </si>
  <si>
    <t>Кузнецов Александр Анатольевич</t>
  </si>
  <si>
    <t>Горбунов С.П.</t>
  </si>
  <si>
    <t>гл. инженер</t>
  </si>
  <si>
    <t>8-351-54-3-06-98</t>
  </si>
  <si>
    <t>teplosr-kusa@yandex.ru</t>
  </si>
  <si>
    <t>20.02.2021 11:57:36</t>
  </si>
  <si>
    <t>Кусинский муниципальный район, Петропавловское (75638433);</t>
  </si>
  <si>
    <t>Кусинский муниципальный район, Город Куса (75638101);</t>
  </si>
  <si>
    <t>Кусинский муниципальный район, Злоказавское (75638411);</t>
  </si>
  <si>
    <t>наименование отсутствует</t>
  </si>
  <si>
    <t>Петропавловское (75638433)</t>
  </si>
  <si>
    <t>4.2</t>
  </si>
  <si>
    <t>4.2.1.1</t>
  </si>
  <si>
    <t>4.2.1.1.1</t>
  </si>
  <si>
    <t>Город Куса (75638101)</t>
  </si>
  <si>
    <t>4.3</t>
  </si>
  <si>
    <t>4.3.1.1</t>
  </si>
  <si>
    <t>4.3.1.1.1</t>
  </si>
  <si>
    <t>Злоказавское (75638411)</t>
  </si>
  <si>
    <t>договор теплоснабжения</t>
  </si>
  <si>
    <t>О</t>
  </si>
  <si>
    <t>1.1.2</t>
  </si>
  <si>
    <t>договор энергоснабжения</t>
  </si>
  <si>
    <t>https://portal.eias.ru/Portal/DownloadPage.aspx?type=12&amp;guid=ca366b01-e765-4075-a3da-b350b37ef9c8</t>
  </si>
  <si>
    <t>https://portal.eias.ru/Portal/DownloadPage.aspx?type=12&amp;guid=7e803af0-cdf7-4ce2-a886-5509c7fecb69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</si>
</sst>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(&quot;₽&quot;* #,##0_);_(&quot;₽&quot;* \(#,##0\);_(&quot;₽&quot;* &quot;-&quot;_);_(@_)"/>
    <numFmt numFmtId="165" formatCode="_(* #,##0_);_(* \(#,##0\);_(* &quot;-&quot;_);_(@_)"/>
    <numFmt numFmtId="166" formatCode="_(&quot;₽&quot;* #,##0.00_);_(&quot;₽&quot;* \(#,##0.00\);_(&quot;₽&quot;* &quot;-&quot;??_);_(@_)"/>
    <numFmt numFmtId="167" formatCode="_(* #,##0.00_);_(* \(#,##0.00\);_(* &quot;-&quot;??_);_(@_)"/>
    <numFmt numFmtId="168" formatCode="&quot;$&quot;#,##0_);[Red]\(&quot;$&quot;#,##0\)"/>
    <numFmt numFmtId="169" formatCode="_-* #,##0.00[$€-1]_-;\-* #,##0.00[$€-1]_-;_-* &quot;-&quot;??[$€-1]_-"/>
    <numFmt numFmtId="170" formatCode="000000"/>
    <numFmt numFmtId="171" formatCode="#,##0.0"/>
    <numFmt numFmtId="172" formatCode="#,##0.000"/>
    <numFmt numFmtId="173" formatCode="#,##0.0000"/>
  </numFmts>
  <fonts count="94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"/>
      <color indexed="9"/>
      <name val="Tahoma"/>
      <family val="2"/>
      <charset val="204"/>
    </font>
    <font>
      <sz val="1"/>
      <name val="Tahoma"/>
      <family val="2"/>
      <charset val="204"/>
    </font>
    <font>
      <sz val="1"/>
      <color indexed="10"/>
      <name val="Tahoma"/>
      <family val="2"/>
      <charset val="204"/>
    </font>
    <font>
      <sz val="10"/>
      <name val="Times New Roman CYR"/>
      <charset val="204"/>
    </font>
    <font>
      <sz val="1"/>
      <color indexed="11"/>
      <name val="Tahoma"/>
      <family val="2"/>
      <charset val="204"/>
    </font>
    <font>
      <sz val="15"/>
      <name val="Tahoma"/>
      <family val="2"/>
      <charset val="204"/>
    </font>
    <font>
      <sz val="11"/>
      <name val="Webdings2"/>
      <charset val="204"/>
    </font>
    <font>
      <u/>
      <sz val="1"/>
      <color rgb="FF333399"/>
      <name val="Tahoma"/>
      <family val="2"/>
      <charset val="204"/>
    </font>
    <font>
      <b/>
      <sz val="1"/>
      <color indexed="8"/>
      <name val="Calibri"/>
      <family val="2"/>
      <charset val="204"/>
    </font>
    <font>
      <b/>
      <sz val="1"/>
      <color theme="0"/>
      <name val="Calibri"/>
      <family val="2"/>
      <charset val="204"/>
    </font>
  </fonts>
  <fills count="4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D3DBDB"/>
      </top>
      <bottom/>
      <diagonal/>
    </border>
  </borders>
  <cellStyleXfs count="135">
    <xf numFmtId="49" fontId="0" fillId="0" borderId="0" applyBorder="0">
      <alignment vertical="top"/>
    </xf>
    <xf numFmtId="0" fontId="4" fillId="0" borderId="0"/>
    <xf numFmtId="169" fontId="4" fillId="0" borderId="0"/>
    <xf numFmtId="0" fontId="39" fillId="0" borderId="0"/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68" fontId="5" fillId="0" borderId="0" applyFont="0" applyFill="0" applyBorder="0" applyAlignment="0" applyProtection="0"/>
    <xf numFmtId="0" fontId="17" fillId="0" borderId="0" applyFill="0" applyBorder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20" fillId="2" borderId="1" applyNumberFormat="0" applyAlignment="0"/>
    <xf numFmtId="0" fontId="19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6" fillId="0" borderId="0"/>
    <xf numFmtId="0" fontId="17" fillId="0" borderId="0" applyFill="0" applyBorder="0" applyProtection="0">
      <alignment vertical="center"/>
    </xf>
    <xf numFmtId="0" fontId="17" fillId="0" borderId="0" applyFill="0" applyBorder="0" applyProtection="0">
      <alignment vertical="center"/>
    </xf>
    <xf numFmtId="49" fontId="38" fillId="3" borderId="2" applyNumberFormat="0">
      <alignment horizontal="center" vertical="center"/>
    </xf>
    <xf numFmtId="0" fontId="15" fillId="4" borderId="1" applyNumberFormat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8" fillId="0" borderId="0" applyBorder="0">
      <alignment horizontal="center" vertical="center" wrapText="1"/>
    </xf>
    <xf numFmtId="0" fontId="9" fillId="0" borderId="3" applyBorder="0">
      <alignment horizontal="center" vertical="center" wrapText="1"/>
    </xf>
    <xf numFmtId="4" fontId="7" fillId="5" borderId="4" applyBorder="0">
      <alignment horizontal="right"/>
    </xf>
    <xf numFmtId="0" fontId="23" fillId="0" borderId="0"/>
    <xf numFmtId="0" fontId="53" fillId="0" borderId="0"/>
    <xf numFmtId="0" fontId="3" fillId="0" borderId="0"/>
    <xf numFmtId="0" fontId="37" fillId="6" borderId="0" applyNumberFormat="0" applyBorder="0" applyAlignment="0">
      <alignment horizontal="left" vertical="center"/>
    </xf>
    <xf numFmtId="49" fontId="7" fillId="0" borderId="0" applyBorder="0">
      <alignment vertical="top"/>
    </xf>
    <xf numFmtId="49" fontId="7" fillId="0" borderId="0" applyBorder="0">
      <alignment vertical="top"/>
    </xf>
    <xf numFmtId="49" fontId="7" fillId="6" borderId="0" applyBorder="0">
      <alignment vertical="top"/>
    </xf>
    <xf numFmtId="49" fontId="37" fillId="0" borderId="0" applyBorder="0">
      <alignment vertical="top"/>
    </xf>
    <xf numFmtId="49" fontId="7" fillId="0" borderId="0" applyBorder="0">
      <alignment vertical="top"/>
    </xf>
    <xf numFmtId="0" fontId="23" fillId="0" borderId="0"/>
    <xf numFmtId="49" fontId="7" fillId="0" borderId="0" applyBorder="0">
      <alignment vertical="top"/>
    </xf>
    <xf numFmtId="0" fontId="23" fillId="0" borderId="0"/>
    <xf numFmtId="0" fontId="23" fillId="0" borderId="0"/>
    <xf numFmtId="0" fontId="3" fillId="0" borderId="0"/>
    <xf numFmtId="49" fontId="7" fillId="0" borderId="0" applyBorder="0">
      <alignment vertical="top"/>
    </xf>
    <xf numFmtId="0" fontId="3" fillId="0" borderId="0"/>
    <xf numFmtId="0" fontId="7" fillId="0" borderId="0">
      <alignment horizontal="left" vertical="center"/>
    </xf>
    <xf numFmtId="0" fontId="3" fillId="0" borderId="0"/>
    <xf numFmtId="0" fontId="23" fillId="0" borderId="0"/>
    <xf numFmtId="0" fontId="3" fillId="15" borderId="0"/>
    <xf numFmtId="0" fontId="3" fillId="0" borderId="0"/>
    <xf numFmtId="0" fontId="23" fillId="0" borderId="0"/>
    <xf numFmtId="0" fontId="63" fillId="0" borderId="0" applyNumberFormat="0" applyFill="0" applyBorder="0" applyAlignment="0" applyProtection="0"/>
    <xf numFmtId="0" fontId="64" fillId="0" borderId="44" applyNumberFormat="0" applyFill="0" applyAlignment="0" applyProtection="0"/>
    <xf numFmtId="0" fontId="65" fillId="0" borderId="45" applyNumberFormat="0" applyFill="0" applyAlignment="0" applyProtection="0"/>
    <xf numFmtId="0" fontId="66" fillId="0" borderId="46" applyNumberFormat="0" applyFill="0" applyAlignment="0" applyProtection="0"/>
    <xf numFmtId="0" fontId="66" fillId="0" borderId="0" applyNumberFormat="0" applyFill="0" applyBorder="0" applyAlignment="0" applyProtection="0"/>
    <xf numFmtId="0" fontId="67" fillId="16" borderId="0" applyNumberFormat="0" applyBorder="0" applyAlignment="0" applyProtection="0"/>
    <xf numFmtId="0" fontId="68" fillId="17" borderId="0" applyNumberFormat="0" applyBorder="0" applyAlignment="0" applyProtection="0"/>
    <xf numFmtId="0" fontId="69" fillId="18" borderId="0" applyNumberFormat="0" applyBorder="0" applyAlignment="0" applyProtection="0"/>
    <xf numFmtId="0" fontId="70" fillId="19" borderId="47" applyNumberFormat="0" applyAlignment="0" applyProtection="0"/>
    <xf numFmtId="0" fontId="71" fillId="19" borderId="48" applyNumberFormat="0" applyAlignment="0" applyProtection="0"/>
    <xf numFmtId="0" fontId="72" fillId="0" borderId="49" applyNumberFormat="0" applyFill="0" applyAlignment="0" applyProtection="0"/>
    <xf numFmtId="0" fontId="73" fillId="20" borderId="50" applyNumberFormat="0" applyAlignment="0" applyProtection="0"/>
    <xf numFmtId="0" fontId="74" fillId="0" borderId="0" applyNumberFormat="0" applyFill="0" applyBorder="0" applyAlignment="0" applyProtection="0"/>
    <xf numFmtId="0" fontId="34" fillId="21" borderId="51" applyNumberFormat="0" applyFont="0" applyAlignment="0" applyProtection="0"/>
    <xf numFmtId="0" fontId="75" fillId="0" borderId="0" applyNumberFormat="0" applyFill="0" applyBorder="0" applyAlignment="0" applyProtection="0"/>
    <xf numFmtId="0" fontId="76" fillId="0" borderId="52" applyNumberFormat="0" applyFill="0" applyAlignment="0" applyProtection="0"/>
    <xf numFmtId="0" fontId="54" fillId="22" borderId="0" applyNumberFormat="0" applyBorder="0" applyAlignment="0" applyProtection="0"/>
    <xf numFmtId="0" fontId="56" fillId="23" borderId="0" applyNumberFormat="0" applyBorder="0" applyAlignment="0" applyProtection="0"/>
    <xf numFmtId="0" fontId="56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56" fillId="27" borderId="0" applyNumberFormat="0" applyBorder="0" applyAlignment="0" applyProtection="0"/>
    <xf numFmtId="0" fontId="56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56" fillId="31" borderId="0" applyNumberFormat="0" applyBorder="0" applyAlignment="0" applyProtection="0"/>
    <xf numFmtId="0" fontId="56" fillId="32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4" fillId="37" borderId="0" applyNumberFormat="0" applyBorder="0" applyAlignment="0" applyProtection="0"/>
    <xf numFmtId="0" fontId="54" fillId="38" borderId="0" applyNumberFormat="0" applyBorder="0" applyAlignment="0" applyProtection="0"/>
    <xf numFmtId="0" fontId="56" fillId="39" borderId="0" applyNumberFormat="0" applyBorder="0" applyAlignment="0" applyProtection="0"/>
    <xf numFmtId="0" fontId="56" fillId="40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4" fillId="45" borderId="0" applyNumberFormat="0" applyBorder="0" applyAlignment="0" applyProtection="0"/>
    <xf numFmtId="171" fontId="7" fillId="5" borderId="0">
      <protection locked="0"/>
    </xf>
    <xf numFmtId="172" fontId="7" fillId="5" borderId="0">
      <protection locked="0"/>
    </xf>
    <xf numFmtId="173" fontId="7" fillId="5" borderId="0">
      <protection locked="0"/>
    </xf>
    <xf numFmtId="49" fontId="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167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0" fillId="0" borderId="1" applyNumberFormat="0" applyAlignment="0"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87" fillId="0" borderId="0"/>
    <xf numFmtId="49" fontId="3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49" fontId="34" fillId="46" borderId="0" applyBorder="0">
      <alignment vertical="top"/>
    </xf>
    <xf numFmtId="49" fontId="34" fillId="46" borderId="0" applyBorder="0">
      <alignment vertical="top"/>
    </xf>
    <xf numFmtId="0" fontId="52" fillId="0" borderId="0" applyNumberFormat="0" applyFill="0" applyBorder="0" applyAlignment="0" applyProtection="0">
      <alignment vertical="top"/>
      <protection locked="0"/>
    </xf>
    <xf numFmtId="0" fontId="9" fillId="46" borderId="6" applyNumberFormat="0" applyFont="0" applyFill="0" applyAlignment="0" applyProtection="0">
      <alignment horizontal="center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49" fontId="7" fillId="0" borderId="0" applyBorder="0">
      <alignment vertical="top"/>
    </xf>
  </cellStyleXfs>
  <cellXfs count="555">
    <xf numFmtId="49" fontId="0" fillId="0" borderId="0" xfId="0">
      <alignment vertical="top"/>
    </xf>
    <xf numFmtId="49" fontId="7" fillId="7" borderId="4" xfId="0" applyFont="1" applyFill="1" applyBorder="1" applyAlignment="1" applyProtection="1">
      <alignment horizontal="center" vertical="top"/>
    </xf>
    <xf numFmtId="49" fontId="7" fillId="0" borderId="0" xfId="48" applyFont="1" applyAlignment="1" applyProtection="1">
      <alignment vertical="center" wrapText="1"/>
    </xf>
    <xf numFmtId="49" fontId="12" fillId="0" borderId="0" xfId="48" applyFont="1" applyAlignment="1" applyProtection="1">
      <alignment vertical="center"/>
    </xf>
    <xf numFmtId="0" fontId="12" fillId="0" borderId="0" xfId="47" applyFont="1" applyAlignment="1" applyProtection="1">
      <alignment horizontal="center" vertical="center" wrapText="1"/>
    </xf>
    <xf numFmtId="0" fontId="7" fillId="0" borderId="0" xfId="47" applyFont="1" applyAlignment="1" applyProtection="1">
      <alignment vertical="center" wrapText="1"/>
    </xf>
    <xf numFmtId="0" fontId="7" fillId="0" borderId="0" xfId="47" applyFont="1" applyAlignment="1" applyProtection="1">
      <alignment horizontal="left" vertical="center" wrapText="1"/>
    </xf>
    <xf numFmtId="0" fontId="7" fillId="0" borderId="0" xfId="47" applyFont="1" applyProtection="1"/>
    <xf numFmtId="49" fontId="7" fillId="0" borderId="0" xfId="42" applyFont="1" applyProtection="1">
      <alignment vertical="top"/>
    </xf>
    <xf numFmtId="49" fontId="7" fillId="0" borderId="0" xfId="42" applyProtection="1">
      <alignment vertical="top"/>
    </xf>
    <xf numFmtId="0" fontId="12" fillId="0" borderId="0" xfId="50" applyNumberFormat="1" applyFont="1" applyFill="1" applyAlignment="1" applyProtection="1">
      <alignment vertical="center" wrapText="1"/>
    </xf>
    <xf numFmtId="0" fontId="12" fillId="0" borderId="0" xfId="50" applyFont="1" applyFill="1" applyAlignment="1" applyProtection="1">
      <alignment horizontal="left" vertical="center" wrapText="1"/>
    </xf>
    <xf numFmtId="0" fontId="12" fillId="0" borderId="0" xfId="50" applyFont="1" applyFill="1" applyAlignment="1" applyProtection="1">
      <alignment vertical="center" wrapText="1"/>
    </xf>
    <xf numFmtId="0" fontId="7" fillId="0" borderId="0" xfId="50" applyFont="1" applyAlignment="1" applyProtection="1">
      <alignment vertical="center" wrapText="1"/>
    </xf>
    <xf numFmtId="0" fontId="7" fillId="0" borderId="0" xfId="50" applyFont="1" applyFill="1" applyAlignment="1" applyProtection="1">
      <alignment vertical="center"/>
    </xf>
    <xf numFmtId="0" fontId="12" fillId="0" borderId="0" xfId="50" applyFont="1" applyFill="1" applyBorder="1" applyAlignment="1" applyProtection="1">
      <alignment vertical="center" wrapText="1"/>
    </xf>
    <xf numFmtId="49" fontId="12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7" fillId="0" borderId="0" xfId="53" applyFont="1" applyFill="1" applyAlignment="1" applyProtection="1">
      <alignment vertical="center" wrapText="1"/>
    </xf>
    <xf numFmtId="0" fontId="23" fillId="0" borderId="0" xfId="45" applyProtection="1"/>
    <xf numFmtId="0" fontId="7" fillId="0" borderId="0" xfId="49" applyFont="1" applyFill="1" applyBorder="1" applyAlignment="1" applyProtection="1">
      <alignment horizontal="left" vertical="center" wrapText="1" indent="1"/>
    </xf>
    <xf numFmtId="4" fontId="7" fillId="0" borderId="0" xfId="33" applyFont="1" applyFill="1" applyBorder="1" applyAlignment="1" applyProtection="1">
      <alignment horizontal="right" vertical="center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4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vertical="top" wrapText="1"/>
    </xf>
    <xf numFmtId="0" fontId="20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2" fillId="0" borderId="0" xfId="53" applyFont="1" applyFill="1" applyAlignment="1" applyProtection="1">
      <alignment vertical="center" wrapText="1"/>
    </xf>
    <xf numFmtId="49" fontId="9" fillId="8" borderId="0" xfId="0" applyNumberFormat="1" applyFont="1" applyFill="1" applyAlignment="1" applyProtection="1">
      <alignment horizontal="center" vertical="center"/>
    </xf>
    <xf numFmtId="0" fontId="3" fillId="0" borderId="0" xfId="36"/>
    <xf numFmtId="0" fontId="7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9" fillId="0" borderId="0" xfId="53" applyFont="1" applyFill="1" applyAlignment="1" applyProtection="1">
      <alignment horizontal="center" vertical="center" wrapText="1"/>
    </xf>
    <xf numFmtId="0" fontId="29" fillId="0" borderId="0" xfId="47" applyFont="1" applyAlignment="1" applyProtection="1">
      <alignment horizontal="center" vertical="center"/>
    </xf>
    <xf numFmtId="0" fontId="33" fillId="0" borderId="0" xfId="53" applyFont="1" applyFill="1" applyBorder="1" applyAlignment="1" applyProtection="1">
      <alignment horizontal="center" vertical="center" wrapText="1"/>
    </xf>
    <xf numFmtId="0" fontId="20" fillId="0" borderId="0" xfId="19" applyFont="1" applyFill="1" applyBorder="1" applyAlignment="1" applyProtection="1">
      <alignment horizontal="left" vertical="top"/>
    </xf>
    <xf numFmtId="49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Alignment="1" applyProtection="1">
      <alignment horizontal="center" vertical="center"/>
    </xf>
    <xf numFmtId="49" fontId="21" fillId="8" borderId="0" xfId="53" applyNumberFormat="1" applyFont="1" applyFill="1" applyAlignment="1" applyProtection="1">
      <alignment horizontal="center" vertical="center" wrapText="1"/>
    </xf>
    <xf numFmtId="0" fontId="7" fillId="0" borderId="27" xfId="47" applyFont="1" applyFill="1" applyBorder="1" applyAlignment="1" applyProtection="1">
      <alignment horizontal="center" vertical="center" wrapText="1"/>
    </xf>
    <xf numFmtId="0" fontId="7" fillId="7" borderId="27" xfId="50" applyFont="1" applyFill="1" applyBorder="1" applyAlignment="1" applyProtection="1">
      <alignment horizontal="center" vertical="center"/>
    </xf>
    <xf numFmtId="49" fontId="7" fillId="7" borderId="27" xfId="50" applyNumberFormat="1" applyFont="1" applyFill="1" applyBorder="1" applyAlignment="1" applyProtection="1">
      <alignment horizontal="center" vertical="center" wrapText="1"/>
    </xf>
    <xf numFmtId="49" fontId="7" fillId="0" borderId="27" xfId="50" applyNumberFormat="1" applyFont="1" applyFill="1" applyBorder="1" applyAlignment="1" applyProtection="1">
      <alignment horizontal="center" vertical="center" wrapText="1"/>
    </xf>
    <xf numFmtId="0" fontId="7" fillId="0" borderId="27" xfId="32" applyFont="1" applyFill="1" applyBorder="1" applyAlignment="1" applyProtection="1">
      <alignment horizontal="center" vertical="center" wrapText="1"/>
    </xf>
    <xf numFmtId="0" fontId="7" fillId="0" borderId="27" xfId="53" applyFont="1" applyFill="1" applyBorder="1" applyAlignment="1" applyProtection="1">
      <alignment horizontal="center" vertical="center" wrapText="1"/>
    </xf>
    <xf numFmtId="49" fontId="7" fillId="0" borderId="27" xfId="47" applyNumberFormat="1" applyFont="1" applyFill="1" applyBorder="1" applyAlignment="1" applyProtection="1">
      <alignment horizontal="left" vertical="center" wrapText="1"/>
    </xf>
    <xf numFmtId="49" fontId="7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47" applyFont="1"/>
    <xf numFmtId="49" fontId="7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9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4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4" fillId="0" borderId="0" xfId="0" applyNumberFormat="1" applyFont="1" applyFill="1" applyProtection="1">
      <alignment vertical="top"/>
    </xf>
    <xf numFmtId="49" fontId="7" fillId="0" borderId="0" xfId="51" applyNumberFormat="1" applyFont="1" applyFill="1" applyAlignment="1" applyProtection="1">
      <alignment vertical="center" wrapText="1"/>
    </xf>
    <xf numFmtId="0" fontId="7" fillId="0" borderId="0" xfId="51" applyFont="1" applyFill="1" applyAlignment="1" applyProtection="1">
      <alignment vertical="center"/>
    </xf>
    <xf numFmtId="49" fontId="7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21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 wrapText="1"/>
    </xf>
    <xf numFmtId="49" fontId="29" fillId="0" borderId="0" xfId="32" applyNumberFormat="1" applyFont="1" applyFill="1" applyBorder="1" applyAlignment="1" applyProtection="1">
      <alignment horizontal="center" vertical="center" wrapText="1"/>
    </xf>
    <xf numFmtId="49" fontId="12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3" fillId="0" borderId="0" xfId="47" applyFont="1" applyFill="1" applyAlignment="1" applyProtection="1">
      <alignment horizontal="center" vertical="center"/>
    </xf>
    <xf numFmtId="0" fontId="7" fillId="0" borderId="0" xfId="47" applyFont="1" applyFill="1" applyProtection="1"/>
    <xf numFmtId="0" fontId="33" fillId="0" borderId="0" xfId="47" applyFont="1" applyFill="1" applyBorder="1" applyAlignment="1" applyProtection="1">
      <alignment horizontal="center" vertical="center"/>
    </xf>
    <xf numFmtId="0" fontId="7" fillId="0" borderId="0" xfId="47" applyFont="1" applyFill="1" applyBorder="1" applyProtection="1"/>
    <xf numFmtId="0" fontId="7" fillId="0" borderId="27" xfId="47" applyFont="1" applyFill="1" applyBorder="1" applyAlignment="1" applyProtection="1">
      <alignment horizontal="center" vertical="center"/>
    </xf>
    <xf numFmtId="0" fontId="33" fillId="0" borderId="0" xfId="47" applyFont="1" applyFill="1" applyBorder="1" applyAlignment="1" applyProtection="1">
      <alignment horizontal="center" vertical="center" wrapText="1"/>
    </xf>
    <xf numFmtId="49" fontId="10" fillId="0" borderId="0" xfId="0" applyFont="1" applyFill="1" applyAlignment="1" applyProtection="1">
      <alignment horizontal="left" vertical="top" wrapText="1"/>
    </xf>
    <xf numFmtId="49" fontId="10" fillId="0" borderId="0" xfId="0" applyFont="1" applyFill="1" applyAlignment="1" applyProtection="1">
      <alignment vertical="top"/>
    </xf>
    <xf numFmtId="0" fontId="29" fillId="0" borderId="0" xfId="47" applyFont="1" applyFill="1" applyAlignment="1" applyProtection="1">
      <alignment horizontal="center" vertical="center"/>
    </xf>
    <xf numFmtId="0" fontId="29" fillId="0" borderId="0" xfId="47" applyFont="1" applyFill="1" applyBorder="1" applyAlignment="1" applyProtection="1">
      <alignment horizontal="center" vertical="center"/>
    </xf>
    <xf numFmtId="49" fontId="9" fillId="10" borderId="29" xfId="0" applyFont="1" applyFill="1" applyBorder="1" applyAlignment="1" applyProtection="1">
      <alignment horizontal="center" vertical="center"/>
    </xf>
    <xf numFmtId="49" fontId="41" fillId="10" borderId="30" xfId="0" applyFont="1" applyFill="1" applyBorder="1" applyAlignment="1" applyProtection="1">
      <alignment horizontal="left" vertical="center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4" fillId="0" borderId="0" xfId="50" applyFont="1" applyFill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7" fillId="0" borderId="0" xfId="50" applyNumberFormat="1" applyFont="1" applyFill="1" applyBorder="1" applyAlignment="1" applyProtection="1">
      <alignment horizontal="right" vertical="center" wrapText="1" indent="1"/>
    </xf>
    <xf numFmtId="0" fontId="12" fillId="0" borderId="0" xfId="50" applyFont="1" applyFill="1" applyAlignment="1" applyProtection="1">
      <alignment horizontal="center" vertical="center" wrapText="1"/>
    </xf>
    <xf numFmtId="0" fontId="54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center" vertical="center" wrapText="1"/>
    </xf>
    <xf numFmtId="0" fontId="7" fillId="0" borderId="0" xfId="50" applyFont="1" applyFill="1" applyAlignment="1" applyProtection="1">
      <alignment horizontal="right" vertical="center"/>
    </xf>
    <xf numFmtId="0" fontId="9" fillId="0" borderId="0" xfId="50" applyFont="1" applyFill="1" applyBorder="1" applyAlignment="1" applyProtection="1">
      <alignment vertical="center" wrapText="1"/>
    </xf>
    <xf numFmtId="0" fontId="26" fillId="0" borderId="0" xfId="50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14" fontId="7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5" fillId="0" borderId="32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vertical="center" wrapText="1"/>
    </xf>
    <xf numFmtId="49" fontId="25" fillId="0" borderId="33" xfId="40" applyFont="1" applyFill="1" applyBorder="1" applyAlignment="1" applyProtection="1">
      <alignment horizontal="center" vertical="center" wrapText="1"/>
    </xf>
    <xf numFmtId="49" fontId="13" fillId="0" borderId="0" xfId="29" applyNumberFormat="1" applyFont="1" applyFill="1" applyBorder="1" applyAlignment="1" applyProtection="1">
      <alignment wrapText="1"/>
    </xf>
    <xf numFmtId="49" fontId="13" fillId="0" borderId="0" xfId="29" applyNumberFormat="1" applyFont="1" applyFill="1" applyBorder="1" applyAlignment="1" applyProtection="1">
      <alignment horizontal="left" wrapText="1"/>
    </xf>
    <xf numFmtId="49" fontId="25" fillId="0" borderId="34" xfId="40" applyFont="1" applyFill="1" applyBorder="1" applyAlignment="1" applyProtection="1">
      <alignment vertical="center" wrapText="1"/>
    </xf>
    <xf numFmtId="49" fontId="54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6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6" fillId="0" borderId="0" xfId="40" applyFont="1" applyFill="1" applyBorder="1" applyAlignment="1" applyProtection="1">
      <alignment wrapText="1"/>
    </xf>
    <xf numFmtId="49" fontId="22" fillId="0" borderId="11" xfId="40" applyFont="1" applyFill="1" applyBorder="1" applyAlignment="1" applyProtection="1">
      <alignment horizontal="left" vertical="center" wrapText="1"/>
    </xf>
    <xf numFmtId="49" fontId="22" fillId="0" borderId="0" xfId="40" applyFont="1" applyFill="1" applyBorder="1" applyAlignment="1" applyProtection="1">
      <alignment horizontal="left" vertical="center" wrapText="1"/>
    </xf>
    <xf numFmtId="49" fontId="16" fillId="0" borderId="11" xfId="40" applyFont="1" applyFill="1" applyBorder="1" applyAlignment="1" applyProtection="1">
      <alignment wrapText="1"/>
    </xf>
    <xf numFmtId="0" fontId="16" fillId="0" borderId="0" xfId="46" applyFont="1" applyFill="1" applyBorder="1" applyAlignment="1" applyProtection="1">
      <alignment horizontal="right" vertical="top" wrapText="1"/>
    </xf>
    <xf numFmtId="49" fontId="16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2" fillId="0" borderId="41" xfId="40" applyFont="1" applyFill="1" applyBorder="1" applyAlignment="1" applyProtection="1">
      <alignment horizontal="left" vertical="center" wrapText="1"/>
    </xf>
    <xf numFmtId="49" fontId="22" fillId="0" borderId="42" xfId="40" applyFont="1" applyFill="1" applyBorder="1" applyAlignment="1" applyProtection="1">
      <alignment horizontal="left" vertical="center" wrapText="1"/>
    </xf>
    <xf numFmtId="49" fontId="34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7" borderId="6" xfId="37" applyNumberFormat="1" applyFont="1" applyFill="1" applyBorder="1" applyAlignment="1" applyProtection="1">
      <alignment horizontal="center" vertical="center" wrapText="1"/>
    </xf>
    <xf numFmtId="49" fontId="34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7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3" fillId="0" borderId="0" xfId="54"/>
    <xf numFmtId="49" fontId="7" fillId="0" borderId="0" xfId="38">
      <alignment vertical="top"/>
    </xf>
    <xf numFmtId="0" fontId="40" fillId="0" borderId="0" xfId="50" applyFont="1" applyFill="1" applyAlignment="1" applyProtection="1">
      <alignment vertical="top" wrapText="1"/>
    </xf>
    <xf numFmtId="0" fontId="40" fillId="0" borderId="0" xfId="50" applyFont="1" applyFill="1" applyAlignment="1" applyProtection="1">
      <alignment horizontal="right" vertical="top" wrapText="1"/>
    </xf>
    <xf numFmtId="0" fontId="54" fillId="0" borderId="0" xfId="50" applyFont="1" applyFill="1" applyBorder="1" applyAlignment="1" applyProtection="1">
      <alignment horizontal="right" vertical="center" wrapText="1" indent="1"/>
    </xf>
    <xf numFmtId="49" fontId="54" fillId="0" borderId="0" xfId="50" applyNumberFormat="1" applyFont="1" applyFill="1" applyBorder="1" applyAlignment="1" applyProtection="1">
      <alignment horizontal="center" vertical="center" wrapText="1"/>
    </xf>
    <xf numFmtId="0" fontId="33" fillId="0" borderId="0" xfId="53" applyFont="1" applyFill="1" applyAlignment="1" applyProtection="1">
      <alignment horizontal="center" vertical="center" wrapText="1"/>
    </xf>
    <xf numFmtId="0" fontId="32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7" fillId="0" borderId="0" xfId="33" applyFont="1" applyFill="1" applyBorder="1" applyAlignment="1" applyProtection="1">
      <alignment horizontal="center" vertical="center" wrapText="1"/>
    </xf>
    <xf numFmtId="0" fontId="45" fillId="0" borderId="0" xfId="53" applyFont="1" applyFill="1" applyAlignment="1" applyProtection="1">
      <alignment vertical="center" wrapText="1"/>
    </xf>
    <xf numFmtId="0" fontId="10" fillId="0" borderId="0" xfId="53" applyFont="1" applyFill="1" applyAlignment="1" applyProtection="1">
      <alignment vertical="center" wrapText="1"/>
    </xf>
    <xf numFmtId="0" fontId="46" fillId="0" borderId="0" xfId="53" applyFont="1" applyFill="1" applyAlignment="1" applyProtection="1">
      <alignment horizontal="center" vertical="center" wrapText="1"/>
    </xf>
    <xf numFmtId="0" fontId="7" fillId="0" borderId="0" xfId="39" applyNumberFormat="1" applyAlignment="1">
      <alignment vertical="center"/>
    </xf>
    <xf numFmtId="0" fontId="54" fillId="0" borderId="0" xfId="39" applyNumberFormat="1" applyFont="1" applyAlignment="1">
      <alignment vertical="center"/>
    </xf>
    <xf numFmtId="0" fontId="7" fillId="0" borderId="0" xfId="43" applyFont="1" applyFill="1" applyBorder="1" applyAlignment="1" applyProtection="1">
      <alignment vertical="center" wrapText="1"/>
    </xf>
    <xf numFmtId="0" fontId="7" fillId="0" borderId="0" xfId="43" applyFont="1" applyFill="1" applyBorder="1" applyAlignment="1" applyProtection="1">
      <alignment horizontal="center" vertical="center" wrapText="1"/>
    </xf>
    <xf numFmtId="0" fontId="47" fillId="0" borderId="0" xfId="43" applyFont="1" applyFill="1" applyBorder="1" applyAlignment="1" applyProtection="1">
      <alignment horizontal="center" vertical="center" wrapText="1"/>
    </xf>
    <xf numFmtId="0" fontId="7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39" applyNumberFormat="1" applyFill="1" applyAlignment="1" applyProtection="1">
      <alignment vertical="center"/>
    </xf>
    <xf numFmtId="49" fontId="7" fillId="0" borderId="0" xfId="38" applyFill="1" applyProtection="1">
      <alignment vertical="top"/>
    </xf>
    <xf numFmtId="0" fontId="55" fillId="0" borderId="0" xfId="35" applyFont="1" applyFill="1" applyProtection="1"/>
    <xf numFmtId="0" fontId="9" fillId="0" borderId="6" xfId="34" applyFont="1" applyBorder="1" applyAlignment="1" applyProtection="1">
      <alignment horizontal="justify" vertical="center" wrapText="1"/>
    </xf>
    <xf numFmtId="0" fontId="7" fillId="0" borderId="6" xfId="34" applyFont="1" applyBorder="1" applyAlignment="1" applyProtection="1">
      <alignment horizontal="justify" vertical="center" wrapText="1"/>
    </xf>
    <xf numFmtId="170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2" xfId="38" applyFont="1" applyFill="1" applyBorder="1" applyAlignment="1" applyProtection="1">
      <alignment horizontal="right" vertical="center" wrapText="1"/>
    </xf>
    <xf numFmtId="49" fontId="41" fillId="10" borderId="13" xfId="38" applyFont="1" applyFill="1" applyBorder="1" applyAlignment="1" applyProtection="1">
      <alignment horizontal="left" vertical="center" indent="2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vertical="center" wrapText="1"/>
    </xf>
    <xf numFmtId="49" fontId="7" fillId="7" borderId="5" xfId="53" applyNumberFormat="1" applyFont="1" applyFill="1" applyBorder="1" applyAlignment="1" applyProtection="1">
      <alignment horizontal="center" vertical="center" wrapText="1"/>
    </xf>
    <xf numFmtId="49" fontId="41" fillId="10" borderId="13" xfId="38" applyFont="1" applyFill="1" applyBorder="1" applyAlignment="1" applyProtection="1">
      <alignment horizontal="left" vertical="center" indent="1"/>
    </xf>
    <xf numFmtId="0" fontId="54" fillId="0" borderId="0" xfId="39" applyNumberFormat="1" applyFont="1" applyFill="1" applyAlignment="1" applyProtection="1">
      <alignment vertical="center"/>
    </xf>
    <xf numFmtId="49" fontId="29" fillId="0" borderId="5" xfId="32" applyNumberFormat="1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49" fontId="9" fillId="10" borderId="13" xfId="38" applyFont="1" applyFill="1" applyBorder="1" applyAlignment="1" applyProtection="1">
      <alignment horizontal="right" vertical="center" wrapText="1"/>
    </xf>
    <xf numFmtId="49" fontId="9" fillId="10" borderId="14" xfId="38" applyFont="1" applyFill="1" applyBorder="1" applyAlignment="1" applyProtection="1">
      <alignment horizontal="right" vertical="center" wrapText="1"/>
    </xf>
    <xf numFmtId="49" fontId="7" fillId="0" borderId="0" xfId="51" applyNumberFormat="1" applyFont="1" applyFill="1" applyBorder="1" applyAlignment="1" applyProtection="1">
      <alignment vertical="center" wrapText="1"/>
    </xf>
    <xf numFmtId="49" fontId="7" fillId="0" borderId="16" xfId="32" applyNumberFormat="1" applyFont="1" applyFill="1" applyBorder="1" applyAlignment="1" applyProtection="1">
      <alignment horizontal="center" vertical="center" wrapText="1"/>
    </xf>
    <xf numFmtId="49" fontId="7" fillId="0" borderId="15" xfId="32" applyNumberFormat="1" applyFont="1" applyFill="1" applyBorder="1" applyAlignment="1" applyProtection="1">
      <alignment horizontal="center" vertical="center" wrapText="1"/>
    </xf>
    <xf numFmtId="0" fontId="7" fillId="12" borderId="7" xfId="47" applyFont="1" applyFill="1" applyBorder="1" applyAlignment="1">
      <alignment horizontal="center" vertical="center"/>
    </xf>
    <xf numFmtId="0" fontId="7" fillId="12" borderId="17" xfId="47" applyFont="1" applyFill="1" applyBorder="1" applyAlignment="1">
      <alignment horizontal="center" vertical="center"/>
    </xf>
    <xf numFmtId="0" fontId="7" fillId="10" borderId="12" xfId="32" applyNumberFormat="1" applyFont="1" applyFill="1" applyBorder="1" applyAlignment="1" applyProtection="1">
      <alignment horizontal="center" vertical="center" wrapText="1"/>
    </xf>
    <xf numFmtId="49" fontId="7" fillId="10" borderId="13" xfId="51" applyNumberFormat="1" applyFont="1" applyFill="1" applyBorder="1" applyAlignment="1" applyProtection="1">
      <alignment horizontal="center" vertical="center" wrapText="1"/>
    </xf>
    <xf numFmtId="49" fontId="7" fillId="10" borderId="13" xfId="32" applyNumberFormat="1" applyFont="1" applyFill="1" applyBorder="1" applyAlignment="1" applyProtection="1">
      <alignment horizontal="center" vertical="center" wrapText="1"/>
    </xf>
    <xf numFmtId="49" fontId="7" fillId="10" borderId="13" xfId="39" applyNumberFormat="1" applyFill="1" applyBorder="1" applyAlignment="1" applyProtection="1">
      <alignment horizontal="left" vertical="center"/>
    </xf>
    <xf numFmtId="0" fontId="7" fillId="10" borderId="14" xfId="39" applyNumberFormat="1" applyFill="1" applyBorder="1" applyAlignment="1" applyProtection="1">
      <alignment vertical="center"/>
    </xf>
    <xf numFmtId="0" fontId="54" fillId="10" borderId="18" xfId="53" applyFont="1" applyFill="1" applyBorder="1" applyAlignment="1" applyProtection="1">
      <alignment horizontal="center" vertical="center" wrapText="1"/>
    </xf>
    <xf numFmtId="0" fontId="54" fillId="10" borderId="19" xfId="53" applyFont="1" applyFill="1" applyBorder="1" applyAlignment="1" applyProtection="1">
      <alignment horizontal="center" vertical="center" wrapText="1"/>
    </xf>
    <xf numFmtId="49" fontId="54" fillId="10" borderId="19" xfId="53" applyNumberFormat="1" applyFont="1" applyFill="1" applyBorder="1" applyAlignment="1" applyProtection="1">
      <alignment horizontal="left" vertical="center" wrapText="1"/>
    </xf>
    <xf numFmtId="49" fontId="54" fillId="10" borderId="20" xfId="53" applyNumberFormat="1" applyFont="1" applyFill="1" applyBorder="1" applyAlignment="1" applyProtection="1">
      <alignment horizontal="left" vertical="center" wrapText="1"/>
    </xf>
    <xf numFmtId="49" fontId="41" fillId="10" borderId="13" xfId="0" applyFont="1" applyFill="1" applyBorder="1" applyAlignment="1" applyProtection="1">
      <alignment horizontal="left" vertical="center" indent="1"/>
    </xf>
    <xf numFmtId="49" fontId="54" fillId="0" borderId="0" xfId="51" applyNumberFormat="1" applyFont="1" applyFill="1" applyBorder="1" applyAlignment="1" applyProtection="1">
      <alignment horizontal="center" vertical="center" wrapText="1"/>
    </xf>
    <xf numFmtId="3" fontId="54" fillId="0" borderId="0" xfId="52" applyNumberFormat="1" applyFont="1" applyFill="1" applyBorder="1" applyAlignment="1" applyProtection="1">
      <alignment horizontal="center" vertical="center" wrapText="1"/>
    </xf>
    <xf numFmtId="49" fontId="41" fillId="10" borderId="14" xfId="38" applyFont="1" applyFill="1" applyBorder="1" applyAlignment="1" applyProtection="1">
      <alignment horizontal="left" vertical="center" indent="1"/>
    </xf>
    <xf numFmtId="49" fontId="56" fillId="0" borderId="5" xfId="35" applyNumberFormat="1" applyFont="1" applyFill="1" applyBorder="1" applyAlignment="1" applyProtection="1">
      <alignment horizontal="left" vertical="center" wrapText="1" indent="1"/>
    </xf>
    <xf numFmtId="49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7" fillId="0" borderId="0" xfId="39" applyNumberFormat="1" applyAlignment="1" applyProtection="1">
      <alignment vertical="center"/>
    </xf>
    <xf numFmtId="0" fontId="54" fillId="0" borderId="0" xfId="39" applyNumberFormat="1" applyFont="1" applyAlignment="1" applyProtection="1">
      <alignment vertical="center"/>
    </xf>
    <xf numFmtId="0" fontId="7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Alignment="1" applyProtection="1">
      <alignment vertical="center"/>
    </xf>
    <xf numFmtId="0" fontId="43" fillId="0" borderId="0" xfId="39" applyNumberFormat="1" applyFont="1" applyAlignment="1" applyProtection="1">
      <alignment vertical="center"/>
    </xf>
    <xf numFmtId="0" fontId="43" fillId="0" borderId="0" xfId="39" applyNumberFormat="1" applyFont="1" applyBorder="1" applyAlignment="1" applyProtection="1">
      <alignment vertical="center"/>
    </xf>
    <xf numFmtId="0" fontId="57" fillId="0" borderId="0" xfId="39" applyNumberFormat="1" applyFont="1" applyBorder="1" applyAlignment="1" applyProtection="1">
      <alignment vertical="center"/>
    </xf>
    <xf numFmtId="0" fontId="23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Border="1" applyAlignment="1" applyProtection="1">
      <alignment horizontal="center" vertical="center"/>
    </xf>
    <xf numFmtId="0" fontId="56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7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7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4" fillId="0" borderId="0" xfId="53" applyFont="1" applyFill="1" applyAlignment="1" applyProtection="1">
      <alignment horizontal="center" vertical="center" wrapText="1"/>
    </xf>
    <xf numFmtId="0" fontId="54" fillId="0" borderId="0" xfId="53" applyFont="1" applyFill="1" applyBorder="1" applyAlignment="1" applyProtection="1">
      <alignment vertical="center" wrapText="1"/>
    </xf>
    <xf numFmtId="0" fontId="54" fillId="0" borderId="24" xfId="39" applyNumberFormat="1" applyFont="1" applyBorder="1" applyAlignment="1">
      <alignment vertical="center"/>
    </xf>
    <xf numFmtId="0" fontId="7" fillId="0" borderId="5" xfId="47" applyFont="1" applyFill="1" applyBorder="1" applyAlignment="1" applyProtection="1">
      <alignment horizontal="center" vertical="center"/>
    </xf>
    <xf numFmtId="49" fontId="7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7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4" fillId="0" borderId="0" xfId="0" applyFont="1" applyFill="1" applyAlignment="1" applyProtection="1">
      <alignment vertical="top"/>
    </xf>
    <xf numFmtId="49" fontId="54" fillId="8" borderId="0" xfId="0" applyFont="1" applyFill="1" applyAlignment="1" applyProtection="1">
      <alignment vertical="top"/>
    </xf>
    <xf numFmtId="0" fontId="49" fillId="0" borderId="0" xfId="50" applyFont="1" applyFill="1" applyAlignment="1" applyProtection="1">
      <alignment vertical="center" wrapText="1"/>
    </xf>
    <xf numFmtId="0" fontId="50" fillId="0" borderId="0" xfId="50" applyFont="1" applyFill="1" applyAlignment="1" applyProtection="1">
      <alignment vertical="center" wrapText="1"/>
    </xf>
    <xf numFmtId="0" fontId="50" fillId="0" borderId="0" xfId="50" applyFont="1" applyAlignment="1" applyProtection="1">
      <alignment vertical="center" wrapText="1"/>
    </xf>
    <xf numFmtId="0" fontId="50" fillId="0" borderId="0" xfId="53" applyFont="1" applyFill="1" applyAlignment="1" applyProtection="1">
      <alignment vertical="center" wrapText="1"/>
    </xf>
    <xf numFmtId="0" fontId="60" fillId="0" borderId="0" xfId="53" applyFont="1" applyFill="1" applyAlignment="1" applyProtection="1">
      <alignment vertical="center" wrapText="1"/>
    </xf>
    <xf numFmtId="0" fontId="60" fillId="0" borderId="0" xfId="39" applyNumberFormat="1" applyFont="1" applyAlignment="1" applyProtection="1">
      <alignment vertical="center"/>
    </xf>
    <xf numFmtId="0" fontId="61" fillId="0" borderId="0" xfId="39" applyNumberFormat="1" applyFont="1" applyAlignment="1" applyProtection="1">
      <alignment vertical="center"/>
    </xf>
    <xf numFmtId="0" fontId="60" fillId="0" borderId="0" xfId="39" applyNumberFormat="1" applyFont="1" applyFill="1" applyAlignment="1" applyProtection="1">
      <alignment vertical="center"/>
    </xf>
    <xf numFmtId="0" fontId="60" fillId="0" borderId="0" xfId="39" applyNumberFormat="1" applyFont="1" applyAlignment="1">
      <alignment vertical="center"/>
    </xf>
    <xf numFmtId="49" fontId="51" fillId="0" borderId="0" xfId="0" applyFont="1" applyFill="1" applyBorder="1" applyProtection="1">
      <alignment vertical="top"/>
    </xf>
    <xf numFmtId="0" fontId="51" fillId="0" borderId="0" xfId="53" applyFont="1" applyFill="1" applyAlignment="1" applyProtection="1">
      <alignment vertical="center" wrapText="1"/>
    </xf>
    <xf numFmtId="0" fontId="50" fillId="0" borderId="0" xfId="47" applyFont="1" applyFill="1" applyProtection="1"/>
    <xf numFmtId="0" fontId="50" fillId="0" borderId="0" xfId="47" applyFont="1" applyProtection="1"/>
    <xf numFmtId="49" fontId="51" fillId="8" borderId="0" xfId="0" applyFont="1" applyFill="1" applyProtection="1">
      <alignment vertical="top"/>
    </xf>
    <xf numFmtId="49" fontId="51" fillId="0" borderId="0" xfId="0" applyFont="1" applyFill="1" applyProtection="1">
      <alignment vertical="top"/>
    </xf>
    <xf numFmtId="49" fontId="58" fillId="0" borderId="0" xfId="0" applyFont="1" applyFill="1" applyProtection="1">
      <alignment vertical="top"/>
    </xf>
    <xf numFmtId="0" fontId="54" fillId="0" borderId="0" xfId="50" applyFont="1" applyFill="1" applyAlignment="1" applyProtection="1">
      <alignment vertical="center"/>
    </xf>
    <xf numFmtId="49" fontId="9" fillId="0" borderId="0" xfId="0" applyFont="1" applyFill="1" applyBorder="1" applyAlignment="1" applyProtection="1">
      <alignment horizontal="left" vertical="top"/>
    </xf>
    <xf numFmtId="0" fontId="34" fillId="0" borderId="0" xfId="40" applyNumberFormat="1" applyFont="1" applyFill="1" applyBorder="1" applyAlignment="1" applyProtection="1">
      <alignment horizontal="justify" vertical="center" wrapText="1"/>
    </xf>
    <xf numFmtId="0" fontId="52" fillId="0" borderId="0" xfId="27" applyFill="1" applyBorder="1" applyAlignment="1" applyProtection="1">
      <alignment horizontal="left" vertical="top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7" fillId="0" borderId="5" xfId="53" applyFont="1" applyFill="1" applyBorder="1" applyAlignment="1" applyProtection="1">
      <alignment horizontal="center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0" fontId="7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2" fillId="0" borderId="0" xfId="38" applyFont="1" applyBorder="1" applyProtection="1">
      <alignment vertical="top"/>
    </xf>
    <xf numFmtId="49" fontId="7" fillId="0" borderId="0" xfId="38" applyFont="1" applyBorder="1" applyProtection="1">
      <alignment vertical="top"/>
    </xf>
    <xf numFmtId="49" fontId="33" fillId="0" borderId="0" xfId="38" applyFont="1" applyBorder="1" applyAlignment="1" applyProtection="1">
      <alignment horizontal="center" vertical="center"/>
    </xf>
    <xf numFmtId="49" fontId="7" fillId="0" borderId="0" xfId="38" applyBorder="1" applyProtection="1">
      <alignment vertical="top"/>
    </xf>
    <xf numFmtId="0" fontId="77" fillId="0" borderId="0" xfId="31" applyFont="1" applyFill="1" applyBorder="1" applyAlignment="1" applyProtection="1">
      <alignment vertical="center" wrapText="1"/>
    </xf>
    <xf numFmtId="49" fontId="54" fillId="0" borderId="0" xfId="39" applyFont="1">
      <alignment vertical="top"/>
    </xf>
    <xf numFmtId="49" fontId="7" fillId="0" borderId="0" xfId="38" applyFont="1">
      <alignment vertical="top"/>
    </xf>
    <xf numFmtId="49" fontId="33" fillId="0" borderId="0" xfId="38" applyFont="1" applyAlignment="1">
      <alignment horizontal="center" vertical="center" wrapText="1"/>
    </xf>
    <xf numFmtId="49" fontId="7" fillId="0" borderId="5" xfId="44" applyNumberFormat="1" applyFont="1" applyFill="1" applyBorder="1" applyAlignment="1" applyProtection="1">
      <alignment horizontal="center" vertical="center" wrapText="1"/>
    </xf>
    <xf numFmtId="0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2" fillId="9" borderId="5" xfId="27" applyNumberFormat="1" applyFill="1" applyBorder="1" applyAlignment="1" applyProtection="1">
      <alignment horizontal="left" vertical="center" wrapText="1"/>
      <protection locked="0"/>
    </xf>
    <xf numFmtId="0" fontId="58" fillId="0" borderId="0" xfId="38" applyNumberFormat="1" applyFont="1">
      <alignment vertical="top"/>
    </xf>
    <xf numFmtId="49" fontId="58" fillId="0" borderId="0" xfId="38" applyNumberFormat="1" applyFont="1">
      <alignment vertical="top"/>
    </xf>
    <xf numFmtId="0" fontId="7" fillId="10" borderId="12" xfId="53" applyFont="1" applyFill="1" applyBorder="1" applyAlignment="1" applyProtection="1">
      <alignment vertical="center" wrapText="1"/>
    </xf>
    <xf numFmtId="49" fontId="41" fillId="10" borderId="13" xfId="38" applyFont="1" applyFill="1" applyBorder="1" applyAlignment="1" applyProtection="1">
      <alignment horizontal="left" vertical="center"/>
    </xf>
    <xf numFmtId="49" fontId="27" fillId="10" borderId="13" xfId="38" applyFont="1" applyFill="1" applyBorder="1" applyAlignment="1" applyProtection="1">
      <alignment horizontal="center" vertical="top"/>
    </xf>
    <xf numFmtId="49" fontId="27" fillId="10" borderId="14" xfId="38" applyFont="1" applyFill="1" applyBorder="1" applyAlignment="1" applyProtection="1">
      <alignment horizontal="center" vertical="top"/>
    </xf>
    <xf numFmtId="49" fontId="7" fillId="0" borderId="0" xfId="38" applyProtection="1">
      <alignment vertical="top"/>
    </xf>
    <xf numFmtId="49" fontId="54" fillId="0" borderId="0" xfId="0" applyFont="1">
      <alignment vertical="top"/>
    </xf>
    <xf numFmtId="49" fontId="7" fillId="0" borderId="5" xfId="38" applyBorder="1">
      <alignment vertical="top"/>
    </xf>
    <xf numFmtId="49" fontId="12" fillId="0" borderId="0" xfId="38" applyFont="1" applyFill="1" applyBorder="1" applyProtection="1">
      <alignment vertical="top"/>
    </xf>
    <xf numFmtId="49" fontId="7" fillId="0" borderId="0" xfId="38" applyFont="1" applyFill="1" applyBorder="1" applyProtection="1">
      <alignment vertical="top"/>
    </xf>
    <xf numFmtId="49" fontId="33" fillId="0" borderId="0" xfId="38" applyFont="1" applyFill="1" applyBorder="1" applyAlignment="1" applyProtection="1">
      <alignment horizontal="center" vertical="center"/>
    </xf>
    <xf numFmtId="0" fontId="7" fillId="0" borderId="0" xfId="38" applyNumberFormat="1" applyFont="1" applyFill="1" applyBorder="1" applyAlignment="1" applyProtection="1"/>
    <xf numFmtId="49" fontId="7" fillId="0" borderId="0" xfId="38" applyFill="1" applyBorder="1" applyProtection="1">
      <alignment vertical="top"/>
    </xf>
    <xf numFmtId="0" fontId="78" fillId="0" borderId="0" xfId="38" applyNumberFormat="1" applyFont="1" applyFill="1" applyBorder="1" applyAlignment="1" applyProtection="1">
      <alignment horizontal="center" vertical="center" wrapText="1"/>
    </xf>
    <xf numFmtId="0" fontId="12" fillId="0" borderId="0" xfId="38" applyNumberFormat="1" applyFont="1" applyFill="1" applyBorder="1" applyAlignment="1" applyProtection="1"/>
    <xf numFmtId="49" fontId="7" fillId="0" borderId="5" xfId="0" applyNumberFormat="1" applyFont="1" applyBorder="1" applyProtection="1">
      <alignment vertical="top"/>
    </xf>
    <xf numFmtId="49" fontId="54" fillId="0" borderId="0" xfId="38" applyFont="1">
      <alignment vertical="top"/>
    </xf>
    <xf numFmtId="0" fontId="5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horizontal="center" vertical="center" wrapText="1"/>
    </xf>
    <xf numFmtId="0" fontId="58" fillId="0" borderId="0" xfId="53" applyFont="1" applyFill="1" applyAlignment="1" applyProtection="1">
      <alignment horizontal="left" vertical="center" wrapText="1" indent="1"/>
    </xf>
    <xf numFmtId="0" fontId="58" fillId="0" borderId="0" xfId="53" applyFont="1" applyFill="1" applyAlignment="1" applyProtection="1">
      <alignment horizontal="left" vertical="center" indent="1"/>
    </xf>
    <xf numFmtId="0" fontId="58" fillId="0" borderId="0" xfId="53" applyNumberFormat="1" applyFont="1" applyFill="1" applyAlignment="1" applyProtection="1">
      <alignment horizontal="left" vertical="center" indent="1"/>
    </xf>
    <xf numFmtId="0" fontId="54" fillId="0" borderId="0" xfId="53" applyFont="1" applyFill="1" applyAlignment="1" applyProtection="1">
      <alignment horizontal="left" vertical="center" wrapText="1" indent="1"/>
    </xf>
    <xf numFmtId="0" fontId="59" fillId="0" borderId="0" xfId="53" applyFont="1" applyFill="1" applyAlignment="1" applyProtection="1">
      <alignment horizontal="left" vertical="center" wrapText="1" indent="1"/>
    </xf>
    <xf numFmtId="0" fontId="80" fillId="0" borderId="0" xfId="53" applyFont="1" applyFill="1" applyAlignment="1" applyProtection="1">
      <alignment horizontal="left" vertical="center" indent="1"/>
    </xf>
    <xf numFmtId="0" fontId="59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/>
    </xf>
    <xf numFmtId="0" fontId="58" fillId="0" borderId="0" xfId="53" applyNumberFormat="1" applyFont="1" applyFill="1" applyAlignment="1" applyProtection="1">
      <alignment vertical="center"/>
    </xf>
    <xf numFmtId="0" fontId="81" fillId="0" borderId="0" xfId="53" applyFont="1" applyFill="1" applyAlignment="1" applyProtection="1">
      <alignment vertical="center"/>
    </xf>
    <xf numFmtId="0" fontId="77" fillId="0" borderId="0" xfId="53" applyFont="1" applyFill="1" applyAlignment="1" applyProtection="1">
      <alignment vertical="center" wrapText="1"/>
    </xf>
    <xf numFmtId="0" fontId="74" fillId="0" borderId="0" xfId="53" applyFont="1" applyFill="1" applyAlignment="1" applyProtection="1">
      <alignment vertical="center"/>
    </xf>
    <xf numFmtId="0" fontId="7" fillId="0" borderId="53" xfId="53" applyFont="1" applyFill="1" applyBorder="1" applyAlignment="1" applyProtection="1">
      <alignment vertical="center" wrapText="1"/>
    </xf>
    <xf numFmtId="49" fontId="37" fillId="0" borderId="0" xfId="101" applyProtection="1">
      <alignment vertical="top"/>
    </xf>
    <xf numFmtId="49" fontId="37" fillId="0" borderId="0" xfId="101">
      <alignment vertical="top"/>
    </xf>
    <xf numFmtId="49" fontId="0" fillId="0" borderId="25" xfId="0" applyFill="1" applyBorder="1" applyProtection="1">
      <alignment vertical="top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14" fontId="7" fillId="0" borderId="5" xfId="51" applyNumberFormat="1" applyFont="1" applyFill="1" applyBorder="1" applyAlignment="1" applyProtection="1">
      <alignment horizontal="left" vertical="center" wrapText="1" indent="1"/>
    </xf>
    <xf numFmtId="49" fontId="73" fillId="10" borderId="13" xfId="38" applyFont="1" applyFill="1" applyBorder="1" applyAlignment="1" applyProtection="1">
      <alignment horizontal="center" vertical="center" wrapText="1"/>
    </xf>
    <xf numFmtId="0" fontId="29" fillId="0" borderId="0" xfId="53" applyNumberFormat="1" applyFont="1" applyFill="1" applyBorder="1" applyAlignment="1" applyProtection="1">
      <alignment horizontal="center" vertical="center" wrapText="1"/>
    </xf>
    <xf numFmtId="0" fontId="29" fillId="0" borderId="0" xfId="53" applyFont="1" applyFill="1" applyBorder="1" applyAlignment="1" applyProtection="1">
      <alignment horizontal="center" vertical="top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49" fontId="7" fillId="0" borderId="5" xfId="53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7" fillId="0" borderId="5" xfId="43" applyNumberFormat="1" applyFont="1" applyFill="1" applyBorder="1" applyAlignment="1" applyProtection="1">
      <alignment horizontal="center" vertical="center" wrapText="1"/>
    </xf>
    <xf numFmtId="0" fontId="7" fillId="0" borderId="5" xfId="51" applyNumberFormat="1" applyFont="1" applyFill="1" applyBorder="1" applyAlignment="1" applyProtection="1">
      <alignment horizontal="center" vertical="center" wrapText="1"/>
    </xf>
    <xf numFmtId="0" fontId="82" fillId="0" borderId="0" xfId="43" applyNumberFormat="1" applyFont="1" applyFill="1" applyBorder="1" applyAlignment="1" applyProtection="1">
      <alignment horizontal="center" vertical="center" wrapText="1"/>
    </xf>
    <xf numFmtId="0" fontId="82" fillId="0" borderId="0" xfId="51" applyNumberFormat="1" applyFont="1" applyFill="1" applyBorder="1" applyAlignment="1" applyProtection="1">
      <alignment horizontal="center" vertical="center" wrapText="1"/>
    </xf>
    <xf numFmtId="0" fontId="82" fillId="0" borderId="0" xfId="0" applyNumberFormat="1" applyFont="1" applyFill="1" applyBorder="1" applyAlignment="1">
      <alignment horizontal="center" vertical="center"/>
    </xf>
    <xf numFmtId="0" fontId="7" fillId="0" borderId="5" xfId="53" applyNumberFormat="1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left" vertical="center" wrapText="1" indent="1"/>
    </xf>
    <xf numFmtId="0" fontId="7" fillId="0" borderId="5" xfId="53" applyNumberFormat="1" applyFont="1" applyFill="1" applyBorder="1" applyAlignment="1" applyProtection="1">
      <alignment vertical="center" wrapText="1"/>
    </xf>
    <xf numFmtId="0" fontId="7" fillId="0" borderId="5" xfId="43" applyFont="1" applyFill="1" applyBorder="1" applyAlignment="1" applyProtection="1">
      <alignment horizontal="left" vertical="center" wrapText="1" indent="2"/>
    </xf>
    <xf numFmtId="0" fontId="7" fillId="0" borderId="5" xfId="43" applyFont="1" applyFill="1" applyBorder="1" applyAlignment="1" applyProtection="1">
      <alignment horizontal="left" vertical="center" wrapText="1" indent="3"/>
    </xf>
    <xf numFmtId="0" fontId="7" fillId="0" borderId="5" xfId="43" applyFont="1" applyFill="1" applyBorder="1" applyAlignment="1" applyProtection="1">
      <alignment horizontal="left" vertical="center" wrapText="1" indent="4"/>
    </xf>
    <xf numFmtId="49" fontId="7" fillId="0" borderId="19" xfId="53" applyNumberFormat="1" applyFont="1" applyFill="1" applyBorder="1" applyAlignment="1" applyProtection="1">
      <alignment horizontal="center" vertical="center" wrapText="1"/>
    </xf>
    <xf numFmtId="0" fontId="7" fillId="0" borderId="19" xfId="43" applyFont="1" applyFill="1" applyBorder="1" applyAlignment="1" applyProtection="1">
      <alignment horizontal="left" vertical="center" wrapText="1" indent="2"/>
    </xf>
    <xf numFmtId="0" fontId="7" fillId="0" borderId="19" xfId="51" applyNumberFormat="1" applyFont="1" applyFill="1" applyBorder="1" applyAlignment="1" applyProtection="1">
      <alignment horizontal="left" vertical="center" wrapText="1"/>
    </xf>
    <xf numFmtId="49" fontId="7" fillId="0" borderId="19" xfId="53" applyNumberFormat="1" applyFont="1" applyFill="1" applyBorder="1" applyAlignment="1" applyProtection="1">
      <alignment vertical="center" wrapText="1"/>
    </xf>
    <xf numFmtId="49" fontId="7" fillId="0" borderId="0" xfId="53" applyNumberFormat="1" applyFont="1" applyFill="1" applyBorder="1" applyAlignment="1" applyProtection="1">
      <alignment horizontal="center" vertical="center" wrapText="1"/>
    </xf>
    <xf numFmtId="49" fontId="7" fillId="0" borderId="0" xfId="53" applyNumberFormat="1" applyFont="1" applyFill="1" applyBorder="1" applyAlignment="1" applyProtection="1">
      <alignment vertical="center" wrapText="1"/>
    </xf>
    <xf numFmtId="0" fontId="7" fillId="0" borderId="5" xfId="53" applyNumberFormat="1" applyFont="1" applyFill="1" applyBorder="1" applyAlignment="1" applyProtection="1">
      <alignment horizontal="left" vertical="top" wrapText="1"/>
    </xf>
    <xf numFmtId="49" fontId="82" fillId="0" borderId="0" xfId="32" applyNumberFormat="1" applyFont="1" applyFill="1" applyBorder="1" applyAlignment="1" applyProtection="1">
      <alignment horizontal="center" vertical="center" wrapText="1"/>
    </xf>
    <xf numFmtId="0" fontId="7" fillId="0" borderId="0" xfId="53" applyFont="1" applyFill="1" applyAlignment="1" applyProtection="1">
      <alignment vertical="center"/>
    </xf>
    <xf numFmtId="0" fontId="7" fillId="0" borderId="0" xfId="53" applyNumberFormat="1" applyFont="1" applyFill="1" applyAlignment="1" applyProtection="1">
      <alignment vertical="center"/>
    </xf>
    <xf numFmtId="0" fontId="7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0" fontId="7" fillId="0" borderId="0" xfId="43" applyFont="1" applyFill="1" applyBorder="1" applyAlignment="1" applyProtection="1">
      <alignment horizontal="right" vertical="center" wrapText="1"/>
    </xf>
    <xf numFmtId="0" fontId="7" fillId="0" borderId="0" xfId="39" applyNumberFormat="1" applyFill="1" applyBorder="1" applyAlignment="1" applyProtection="1">
      <alignment horizontal="right" vertical="center"/>
    </xf>
    <xf numFmtId="49" fontId="7" fillId="0" borderId="0" xfId="0" applyNumberFormat="1" applyFont="1" applyAlignment="1" applyProtection="1">
      <alignment vertical="top" wrapText="1"/>
    </xf>
    <xf numFmtId="0" fontId="3" fillId="0" borderId="0" xfId="54" applyNumberFormat="1"/>
    <xf numFmtId="0" fontId="7" fillId="7" borderId="12" xfId="51" applyNumberFormat="1" applyFont="1" applyFill="1" applyBorder="1" applyAlignment="1" applyProtection="1">
      <alignment horizontal="left" vertical="center" wrapText="1"/>
    </xf>
    <xf numFmtId="0" fontId="7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49" fontId="0" fillId="0" borderId="5" xfId="0" applyFont="1" applyBorder="1" applyAlignment="1">
      <alignment vertical="top" wrapText="1"/>
    </xf>
    <xf numFmtId="49" fontId="7" fillId="0" borderId="0" xfId="99">
      <alignment vertical="top"/>
    </xf>
    <xf numFmtId="14" fontId="84" fillId="0" borderId="0" xfId="50" applyNumberFormat="1" applyFont="1" applyFill="1" applyBorder="1" applyAlignment="1" applyProtection="1">
      <alignment horizontal="center" vertical="center" wrapText="1"/>
    </xf>
    <xf numFmtId="0" fontId="84" fillId="0" borderId="0" xfId="50" applyFont="1" applyFill="1" applyAlignment="1" applyProtection="1">
      <alignment horizontal="left" vertical="center" wrapText="1"/>
    </xf>
    <xf numFmtId="0" fontId="58" fillId="0" borderId="0" xfId="50" applyFont="1" applyFill="1" applyAlignment="1" applyProtection="1">
      <alignment vertical="center"/>
    </xf>
    <xf numFmtId="0" fontId="84" fillId="0" borderId="0" xfId="50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right" vertical="center" wrapText="1" indent="1"/>
    </xf>
    <xf numFmtId="0" fontId="85" fillId="0" borderId="37" xfId="51" applyNumberFormat="1" applyFont="1" applyFill="1" applyBorder="1" applyAlignment="1" applyProtection="1">
      <alignment horizontal="center" vertical="center" wrapText="1"/>
    </xf>
    <xf numFmtId="0" fontId="85" fillId="0" borderId="0" xfId="50" applyFont="1" applyFill="1" applyBorder="1" applyAlignment="1" applyProtection="1">
      <alignment horizontal="center" vertical="center" wrapText="1"/>
    </xf>
    <xf numFmtId="0" fontId="85" fillId="0" borderId="0" xfId="50" applyFont="1" applyFill="1" applyAlignment="1" applyProtection="1">
      <alignment vertical="center" wrapText="1"/>
    </xf>
    <xf numFmtId="0" fontId="58" fillId="0" borderId="0" xfId="50" applyFont="1" applyAlignment="1" applyProtection="1">
      <alignment horizontal="center" vertical="center" wrapText="1"/>
    </xf>
    <xf numFmtId="0" fontId="85" fillId="0" borderId="0" xfId="50" applyFont="1" applyAlignment="1" applyProtection="1">
      <alignment vertical="center" wrapText="1"/>
    </xf>
    <xf numFmtId="0" fontId="86" fillId="0" borderId="0" xfId="50" applyFont="1" applyFill="1" applyAlignment="1" applyProtection="1">
      <alignment vertical="center" wrapText="1"/>
    </xf>
    <xf numFmtId="0" fontId="85" fillId="0" borderId="0" xfId="50" applyNumberFormat="1" applyFont="1" applyFill="1" applyBorder="1" applyAlignment="1" applyProtection="1">
      <alignment horizontal="center" vertical="center" wrapText="1"/>
    </xf>
    <xf numFmtId="0" fontId="58" fillId="0" borderId="0" xfId="50" applyFont="1" applyFill="1" applyAlignment="1" applyProtection="1">
      <alignment horizontal="center" vertical="center" wrapText="1"/>
    </xf>
    <xf numFmtId="0" fontId="12" fillId="0" borderId="0" xfId="50" applyFont="1" applyFill="1" applyAlignment="1" applyProtection="1">
      <alignment horizontal="left" vertical="center" wrapText="1"/>
    </xf>
    <xf numFmtId="0" fontId="24" fillId="0" borderId="0" xfId="50" applyFont="1" applyFill="1" applyAlignment="1" applyProtection="1">
      <alignment vertical="center" wrapText="1"/>
    </xf>
    <xf numFmtId="0" fontId="7" fillId="0" borderId="0" xfId="50" applyFont="1" applyFill="1" applyAlignment="1" applyProtection="1">
      <alignment vertical="center" wrapText="1"/>
    </xf>
    <xf numFmtId="0" fontId="7" fillId="0" borderId="0" xfId="50" applyFont="1" applyFill="1" applyBorder="1" applyAlignment="1" applyProtection="1">
      <alignment horizontal="right" vertical="center" wrapText="1" indent="1"/>
    </xf>
    <xf numFmtId="14" fontId="12" fillId="0" borderId="0" xfId="50" applyNumberFormat="1" applyFont="1" applyFill="1" applyBorder="1" applyAlignment="1" applyProtection="1">
      <alignment horizontal="center" vertical="center" wrapText="1"/>
    </xf>
    <xf numFmtId="0" fontId="12" fillId="0" borderId="0" xfId="50" applyNumberFormat="1" applyFont="1" applyFill="1" applyBorder="1" applyAlignment="1" applyProtection="1">
      <alignment horizontal="center" vertical="center" wrapText="1"/>
    </xf>
    <xf numFmtId="0" fontId="7" fillId="0" borderId="0" xfId="50" applyFont="1" applyFill="1" applyBorder="1" applyAlignment="1" applyProtection="1">
      <alignment horizontal="center" vertical="center" wrapText="1"/>
    </xf>
    <xf numFmtId="0" fontId="7" fillId="0" borderId="0" xfId="50" applyNumberFormat="1" applyFont="1" applyFill="1" applyBorder="1" applyAlignment="1" applyProtection="1">
      <alignment horizontal="center" vertical="center" wrapText="1"/>
    </xf>
    <xf numFmtId="0" fontId="50" fillId="0" borderId="0" xfId="50" applyFont="1" applyFill="1" applyAlignment="1" applyProtection="1">
      <alignment vertical="center" wrapText="1"/>
    </xf>
    <xf numFmtId="0" fontId="88" fillId="0" borderId="0" xfId="39" applyNumberFormat="1" applyFont="1" applyAlignment="1" applyProtection="1">
      <alignment vertical="center"/>
    </xf>
    <xf numFmtId="0" fontId="85" fillId="0" borderId="0" xfId="43" applyNumberFormat="1" applyFont="1" applyFill="1" applyBorder="1" applyAlignment="1" applyProtection="1">
      <alignment vertical="center" wrapText="1"/>
    </xf>
    <xf numFmtId="0" fontId="85" fillId="0" borderId="0" xfId="43" applyFont="1" applyFill="1" applyBorder="1" applyAlignment="1" applyProtection="1">
      <alignment vertical="center" wrapText="1"/>
    </xf>
    <xf numFmtId="49" fontId="85" fillId="0" borderId="0" xfId="51" applyNumberFormat="1" applyFont="1" applyFill="1" applyBorder="1" applyAlignment="1" applyProtection="1">
      <alignment horizontal="center" vertical="center" wrapText="1"/>
    </xf>
    <xf numFmtId="0" fontId="58" fillId="0" borderId="0" xfId="39" applyNumberFormat="1" applyFont="1" applyAlignment="1" applyProtection="1">
      <alignment vertical="center"/>
    </xf>
    <xf numFmtId="49" fontId="12" fillId="0" borderId="0" xfId="53" applyNumberFormat="1" applyFont="1" applyFill="1" applyAlignment="1" applyProtection="1">
      <alignment horizontal="center" vertical="center" wrapText="1"/>
    </xf>
    <xf numFmtId="0" fontId="9" fillId="0" borderId="0" xfId="53" applyFont="1" applyFill="1" applyBorder="1" applyAlignment="1" applyProtection="1">
      <alignment horizontal="center" vertical="center" wrapText="1"/>
    </xf>
    <xf numFmtId="0" fontId="89" fillId="0" borderId="0" xfId="53" applyFont="1" applyFill="1" applyAlignment="1" applyProtection="1">
      <alignment vertical="center" wrapText="1"/>
    </xf>
    <xf numFmtId="0" fontId="7" fillId="0" borderId="0" xfId="53" applyFont="1" applyFill="1" applyAlignment="1" applyProtection="1">
      <alignment vertical="center" wrapText="1"/>
    </xf>
    <xf numFmtId="0" fontId="7" fillId="0" borderId="0" xfId="53" applyFont="1" applyFill="1" applyBorder="1" applyAlignment="1" applyProtection="1">
      <alignment vertical="center" wrapText="1"/>
    </xf>
    <xf numFmtId="0" fontId="54" fillId="0" borderId="0" xfId="53" applyFont="1" applyFill="1" applyAlignment="1" applyProtection="1">
      <alignment vertical="center" wrapText="1"/>
    </xf>
    <xf numFmtId="0" fontId="7" fillId="0" borderId="5" xfId="0" applyNumberFormat="1" applyFont="1" applyBorder="1" applyAlignment="1" applyProtection="1">
      <alignment vertical="top" wrapText="1"/>
    </xf>
    <xf numFmtId="49" fontId="7" fillId="0" borderId="5" xfId="0" applyNumberFormat="1" applyFont="1" applyBorder="1" applyAlignment="1" applyProtection="1">
      <alignment vertical="top" wrapText="1"/>
    </xf>
    <xf numFmtId="0" fontId="21" fillId="8" borderId="0" xfId="53" applyFont="1" applyFill="1" applyAlignment="1" applyProtection="1">
      <alignment horizontal="center" vertical="center" wrapText="1"/>
    </xf>
    <xf numFmtId="0" fontId="7" fillId="0" borderId="5" xfId="49" applyFont="1" applyFill="1" applyBorder="1" applyAlignment="1" applyProtection="1">
      <alignment vertical="center" wrapText="1"/>
    </xf>
    <xf numFmtId="49" fontId="7" fillId="0" borderId="43" xfId="38" applyFont="1" applyBorder="1" applyAlignment="1">
      <alignment horizontal="center" vertical="center" wrapText="1"/>
    </xf>
    <xf numFmtId="49" fontId="0" fillId="0" borderId="5" xfId="53" applyNumberFormat="1" applyFont="1" applyFill="1" applyBorder="1" applyAlignment="1" applyProtection="1">
      <alignment horizontal="center" vertical="center" wrapText="1"/>
    </xf>
    <xf numFmtId="49" fontId="0" fillId="0" borderId="27" xfId="51" applyNumberFormat="1" applyFont="1" applyFill="1" applyBorder="1" applyAlignment="1" applyProtection="1">
      <alignment horizontal="center" vertical="center" wrapText="1"/>
    </xf>
    <xf numFmtId="49" fontId="9" fillId="10" borderId="23" xfId="38" applyFont="1" applyFill="1" applyBorder="1" applyAlignment="1" applyProtection="1">
      <alignment horizontal="right" vertical="center" wrapText="1"/>
    </xf>
    <xf numFmtId="49" fontId="0" fillId="0" borderId="0" xfId="0" applyFill="1" applyBorder="1" applyProtection="1">
      <alignment vertical="top"/>
    </xf>
    <xf numFmtId="0" fontId="7" fillId="0" borderId="0" xfId="53" applyFont="1" applyFill="1" applyBorder="1" applyAlignment="1" applyProtection="1">
      <alignment horizontal="center" vertical="center" wrapText="1"/>
    </xf>
    <xf numFmtId="0" fontId="7" fillId="0" borderId="22" xfId="53" applyFont="1" applyFill="1" applyBorder="1" applyAlignment="1" applyProtection="1">
      <alignment horizontal="center" vertical="center" wrapText="1"/>
    </xf>
    <xf numFmtId="49" fontId="7" fillId="8" borderId="5" xfId="99" applyNumberFormat="1" applyFont="1" applyFill="1" applyBorder="1" applyAlignment="1" applyProtection="1">
      <alignment horizontal="center" vertical="center" wrapText="1"/>
    </xf>
    <xf numFmtId="49" fontId="7" fillId="0" borderId="0" xfId="53" applyNumberFormat="1" applyFont="1" applyFill="1" applyAlignment="1" applyProtection="1">
      <alignment vertical="center" wrapText="1"/>
    </xf>
    <xf numFmtId="0" fontId="90" fillId="0" borderId="0" xfId="53" applyFont="1" applyFill="1" applyAlignment="1" applyProtection="1">
      <alignment vertical="center" wrapText="1"/>
    </xf>
    <xf numFmtId="0" fontId="7" fillId="0" borderId="0" xfId="53" applyFont="1" applyFill="1" applyAlignment="1" applyProtection="1">
      <alignment horizontal="left" vertical="center" wrapText="1" indent="2"/>
    </xf>
    <xf numFmtId="0" fontId="77" fillId="0" borderId="0" xfId="55" applyFont="1" applyBorder="1" applyAlignment="1">
      <alignment vertical="center" wrapText="1"/>
    </xf>
    <xf numFmtId="49" fontId="7" fillId="0" borderId="0" xfId="99" applyNumberFormat="1" applyFont="1">
      <alignment vertical="top"/>
    </xf>
    <xf numFmtId="0" fontId="0" fillId="0" borderId="5" xfId="53" applyFont="1" applyFill="1" applyBorder="1" applyAlignment="1" applyProtection="1">
      <alignment vertical="center" wrapText="1"/>
    </xf>
    <xf numFmtId="0" fontId="0" fillId="0" borderId="5" xfId="53" applyFont="1" applyFill="1" applyBorder="1" applyAlignment="1" applyProtection="1">
      <alignment horizontal="center" vertical="center" wrapText="1"/>
    </xf>
    <xf numFmtId="0" fontId="0" fillId="0" borderId="5" xfId="53" applyFont="1" applyFill="1" applyBorder="1" applyAlignment="1" applyProtection="1">
      <alignment horizontal="left" vertical="center" wrapText="1" indent="1"/>
    </xf>
    <xf numFmtId="0" fontId="0" fillId="9" borderId="5" xfId="27" applyNumberFormat="1" applyFont="1" applyFill="1" applyBorder="1" applyAlignment="1" applyProtection="1">
      <alignment horizontal="left" vertical="center" wrapText="1" indent="2"/>
      <protection locked="0"/>
    </xf>
    <xf numFmtId="49" fontId="41" fillId="10" borderId="13" xfId="99" applyFont="1" applyFill="1" applyBorder="1" applyAlignment="1" applyProtection="1">
      <alignment horizontal="left" vertical="center" indent="2"/>
    </xf>
    <xf numFmtId="49" fontId="27" fillId="10" borderId="14" xfId="99" applyFont="1" applyFill="1" applyBorder="1" applyAlignment="1" applyProtection="1">
      <alignment horizontal="center" vertical="top"/>
    </xf>
    <xf numFmtId="0" fontId="7" fillId="0" borderId="15" xfId="53" applyNumberFormat="1" applyFont="1" applyFill="1" applyBorder="1" applyAlignment="1" applyProtection="1">
      <alignment vertical="center" wrapText="1"/>
    </xf>
    <xf numFmtId="49" fontId="27" fillId="10" borderId="13" xfId="99" applyFont="1" applyFill="1" applyBorder="1" applyAlignment="1" applyProtection="1">
      <alignment horizontal="center" vertical="top"/>
    </xf>
    <xf numFmtId="49" fontId="88" fillId="0" borderId="5" xfId="53" applyNumberFormat="1" applyFont="1" applyFill="1" applyBorder="1" applyAlignment="1" applyProtection="1">
      <alignment horizontal="center" vertical="center" wrapText="1"/>
    </xf>
    <xf numFmtId="0" fontId="88" fillId="0" borderId="5" xfId="27" applyNumberFormat="1" applyFont="1" applyFill="1" applyBorder="1" applyAlignment="1" applyProtection="1">
      <alignment horizontal="left" vertical="center" wrapText="1" indent="2"/>
    </xf>
    <xf numFmtId="49" fontId="91" fillId="0" borderId="12" xfId="27" applyNumberFormat="1" applyFont="1" applyFill="1" applyBorder="1" applyAlignment="1" applyProtection="1">
      <alignment horizontal="left" vertical="center" wrapText="1"/>
    </xf>
    <xf numFmtId="0" fontId="7" fillId="0" borderId="15" xfId="53" applyNumberFormat="1" applyFont="1" applyFill="1" applyBorder="1" applyAlignment="1" applyProtection="1">
      <alignment vertical="top" wrapText="1"/>
    </xf>
    <xf numFmtId="0" fontId="7" fillId="0" borderId="22" xfId="53" applyNumberFormat="1" applyFont="1" applyFill="1" applyBorder="1" applyAlignment="1" applyProtection="1">
      <alignment vertical="top" wrapText="1"/>
    </xf>
    <xf numFmtId="0" fontId="79" fillId="0" borderId="0" xfId="53" applyFont="1" applyFill="1" applyAlignment="1" applyProtection="1">
      <alignment horizontal="right" vertical="top" wrapText="1"/>
    </xf>
    <xf numFmtId="0" fontId="7" fillId="0" borderId="0" xfId="53" applyFont="1" applyFill="1" applyAlignment="1" applyProtection="1">
      <alignment vertical="top"/>
    </xf>
    <xf numFmtId="0" fontId="7" fillId="0" borderId="0" xfId="53" applyFont="1" applyFill="1" applyAlignment="1" applyProtection="1">
      <alignment vertical="top" wrapText="1"/>
    </xf>
    <xf numFmtId="0" fontId="3" fillId="15" borderId="0" xfId="53"/>
    <xf numFmtId="0" fontId="0" fillId="0" borderId="22" xfId="32" applyFont="1" applyFill="1" applyBorder="1" applyAlignment="1" applyProtection="1">
      <alignment horizontal="center" vertical="center" wrapText="1"/>
    </xf>
    <xf numFmtId="0" fontId="90" fillId="0" borderId="0" xfId="53" applyFont="1" applyFill="1" applyBorder="1" applyAlignment="1" applyProtection="1">
      <alignment vertical="center" wrapText="1"/>
    </xf>
    <xf numFmtId="0" fontId="7" fillId="0" borderId="0" xfId="53" applyFont="1" applyFill="1" applyBorder="1" applyAlignment="1" applyProtection="1">
      <alignment horizontal="right" vertical="center"/>
    </xf>
    <xf numFmtId="49" fontId="0" fillId="0" borderId="0" xfId="0" applyFill="1" applyBorder="1" applyAlignment="1" applyProtection="1">
      <alignment horizontal="left" vertical="center" indent="1"/>
    </xf>
    <xf numFmtId="0" fontId="85" fillId="0" borderId="0" xfId="39" applyNumberFormat="1" applyFont="1" applyAlignment="1" applyProtection="1">
      <alignment vertical="center"/>
    </xf>
    <xf numFmtId="0" fontId="85" fillId="0" borderId="0" xfId="31" applyFont="1" applyFill="1" applyBorder="1" applyAlignment="1" applyProtection="1">
      <alignment vertical="center" wrapText="1"/>
    </xf>
    <xf numFmtId="0" fontId="92" fillId="0" borderId="0" xfId="39" applyNumberFormat="1" applyFont="1" applyBorder="1" applyAlignment="1" applyProtection="1">
      <alignment vertical="center"/>
    </xf>
    <xf numFmtId="0" fontId="93" fillId="0" borderId="0" xfId="39" applyNumberFormat="1" applyFont="1" applyBorder="1" applyAlignment="1" applyProtection="1">
      <alignment vertical="center"/>
    </xf>
    <xf numFmtId="49" fontId="7" fillId="0" borderId="0" xfId="0" applyNumberFormat="1" applyFont="1">
      <alignment vertical="top"/>
    </xf>
    <xf numFmtId="49" fontId="13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7" fillId="0" borderId="5" xfId="53" applyNumberFormat="1" applyFont="1" applyFill="1" applyBorder="1" applyAlignment="1" applyProtection="1">
      <alignment horizontal="left" vertical="center" wrapText="1"/>
    </xf>
    <xf numFmtId="49" fontId="0" fillId="9" borderId="14" xfId="27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5" xfId="51" applyFont="1" applyBorder="1" applyAlignment="1" applyProtection="1">
      <alignment horizontal="left" vertical="center" wrapText="1"/>
    </xf>
    <xf numFmtId="49" fontId="0" fillId="0" borderId="0" xfId="0" applyFill="1" applyBorder="1" applyProtection="1">
      <alignment vertical="top"/>
    </xf>
    <xf numFmtId="170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85" fillId="0" borderId="0" xfId="43" applyFont="1" applyFill="1" applyBorder="1" applyAlignment="1" applyProtection="1">
      <alignment horizontal="right" vertical="center" wrapText="1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22" fontId="7" fillId="0" borderId="0" xfId="47" applyNumberFormat="1" applyFont="1" applyAlignment="1" applyProtection="1">
      <alignment horizontal="left" vertical="center" wrapText="1"/>
    </xf>
    <xf numFmtId="0" fontId="0" fillId="5" borderId="5" xfId="27" applyNumberFormat="1" applyFont="1" applyFill="1" applyBorder="1" applyAlignment="1" applyProtection="1">
      <alignment horizontal="left" vertical="center" wrapText="1" indent="2"/>
      <protection locked="0"/>
    </xf>
    <xf numFmtId="49" fontId="52" fillId="5" borderId="12" xfId="27" applyNumberFormat="1" applyFont="1" applyFill="1" applyBorder="1" applyAlignment="1" applyProtection="1">
      <alignment horizontal="left" vertical="center" wrapText="1"/>
      <protection locked="0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33" fillId="0" borderId="5" xfId="32" applyNumberFormat="1" applyFont="1" applyFill="1" applyBorder="1" applyAlignment="1" applyProtection="1">
      <alignment horizontal="center" vertical="top" wrapText="1"/>
    </xf>
    <xf numFmtId="49" fontId="7" fillId="0" borderId="0" xfId="39" applyProtection="1">
      <alignment vertical="top"/>
    </xf>
    <xf numFmtId="0" fontId="33" fillId="15" borderId="0" xfId="53" applyFont="1" applyAlignment="1">
      <alignment horizontal="center" vertical="top" wrapText="1"/>
    </xf>
    <xf numFmtId="49" fontId="52" fillId="9" borderId="5" xfId="27" applyNumberFormat="1" applyFont="1" applyFill="1" applyBorder="1" applyAlignment="1" applyProtection="1">
      <alignment horizontal="left" vertical="center" wrapText="1"/>
      <protection locked="0"/>
    </xf>
    <xf numFmtId="0" fontId="16" fillId="0" borderId="0" xfId="40" applyNumberFormat="1" applyFont="1" applyFill="1" applyBorder="1" applyAlignment="1" applyProtection="1">
      <alignment horizontal="justify" vertical="top" wrapText="1"/>
    </xf>
    <xf numFmtId="49" fontId="16" fillId="0" borderId="0" xfId="40" applyFont="1" applyFill="1" applyBorder="1" applyAlignment="1" applyProtection="1">
      <alignment horizontal="left" vertical="top" wrapText="1" indent="1"/>
    </xf>
    <xf numFmtId="49" fontId="16" fillId="0" borderId="9" xfId="40" applyFont="1" applyFill="1" applyBorder="1" applyAlignment="1" applyProtection="1">
      <alignment vertical="center" wrapText="1"/>
    </xf>
    <xf numFmtId="49" fontId="16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20" fillId="13" borderId="29" xfId="25" applyNumberFormat="1" applyFont="1" applyFill="1" applyBorder="1" applyAlignment="1" applyProtection="1">
      <alignment horizontal="center" vertical="center" wrapText="1"/>
    </xf>
    <xf numFmtId="0" fontId="20" fillId="13" borderId="31" xfId="25" applyNumberFormat="1" applyFont="1" applyFill="1" applyBorder="1" applyAlignment="1" applyProtection="1">
      <alignment horizontal="center" vertical="center" wrapText="1"/>
    </xf>
    <xf numFmtId="0" fontId="20" fillId="13" borderId="30" xfId="25" applyNumberFormat="1" applyFont="1" applyFill="1" applyBorder="1" applyAlignment="1" applyProtection="1">
      <alignment horizontal="center" vertical="center" wrapText="1"/>
    </xf>
    <xf numFmtId="49" fontId="16" fillId="0" borderId="9" xfId="40" applyFont="1" applyFill="1" applyBorder="1" applyAlignment="1" applyProtection="1">
      <alignment horizontal="left" vertical="center" wrapText="1"/>
    </xf>
    <xf numFmtId="49" fontId="16" fillId="0" borderId="0" xfId="40" applyFont="1" applyFill="1" applyBorder="1" applyAlignment="1" applyProtection="1">
      <alignment horizontal="left" vertical="center" wrapText="1"/>
    </xf>
    <xf numFmtId="49" fontId="27" fillId="0" borderId="0" xfId="30" applyNumberFormat="1" applyFont="1" applyFill="1" applyBorder="1" applyAlignment="1" applyProtection="1">
      <alignment horizontal="left" vertical="top" wrapText="1" indent="1"/>
    </xf>
    <xf numFmtId="0" fontId="16" fillId="0" borderId="0" xfId="40" applyNumberFormat="1" applyFont="1" applyFill="1" applyBorder="1" applyAlignment="1" applyProtection="1">
      <alignment horizontal="justify" vertical="center" wrapText="1"/>
    </xf>
    <xf numFmtId="49" fontId="16" fillId="0" borderId="0" xfId="40" applyFont="1" applyFill="1" applyBorder="1" applyAlignment="1" applyProtection="1">
      <alignment horizontal="left" wrapText="1"/>
    </xf>
    <xf numFmtId="0" fontId="20" fillId="0" borderId="0" xfId="19" applyFont="1" applyFill="1" applyBorder="1" applyAlignment="1" applyProtection="1">
      <alignment horizontal="left" vertical="center" wrapText="1"/>
    </xf>
    <xf numFmtId="49" fontId="62" fillId="0" borderId="0" xfId="28" applyNumberFormat="1" applyFont="1" applyFill="1" applyBorder="1" applyAlignment="1" applyProtection="1">
      <alignment horizontal="left" vertical="top" wrapText="1"/>
    </xf>
    <xf numFmtId="0" fontId="20" fillId="0" borderId="16" xfId="19" applyFont="1" applyFill="1" applyBorder="1" applyAlignment="1" applyProtection="1">
      <alignment horizontal="left" vertical="center" wrapText="1"/>
    </xf>
    <xf numFmtId="0" fontId="20" fillId="0" borderId="21" xfId="19" applyFont="1" applyFill="1" applyBorder="1" applyAlignment="1" applyProtection="1">
      <alignment horizontal="left" vertical="center" wrapText="1"/>
    </xf>
    <xf numFmtId="0" fontId="20" fillId="0" borderId="24" xfId="19" applyFont="1" applyFill="1" applyBorder="1" applyAlignment="1" applyProtection="1">
      <alignment horizontal="left" vertical="center" wrapText="1"/>
    </xf>
    <xf numFmtId="0" fontId="16" fillId="0" borderId="0" xfId="46" applyFont="1" applyFill="1" applyBorder="1" applyAlignment="1" applyProtection="1">
      <alignment vertical="top" wrapText="1"/>
    </xf>
    <xf numFmtId="49" fontId="52" fillId="0" borderId="0" xfId="27" applyNumberFormat="1" applyBorder="1" applyAlignment="1" applyProtection="1">
      <alignment vertical="center"/>
    </xf>
    <xf numFmtId="0" fontId="20" fillId="0" borderId="0" xfId="19" applyFont="1" applyFill="1" applyBorder="1" applyAlignment="1" applyProtection="1">
      <alignment horizontal="left" vertical="top" wrapText="1"/>
    </xf>
    <xf numFmtId="49" fontId="16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5" fillId="0" borderId="0" xfId="40" applyNumberFormat="1" applyFont="1" applyFill="1" applyBorder="1" applyAlignment="1" applyProtection="1">
      <alignment horizontal="left" vertical="center" wrapText="1"/>
    </xf>
    <xf numFmtId="0" fontId="34" fillId="0" borderId="0" xfId="40" applyNumberFormat="1" applyFont="1" applyFill="1" applyBorder="1" applyAlignment="1" applyProtection="1">
      <alignment horizontal="justify" vertical="top" wrapText="1"/>
    </xf>
    <xf numFmtId="0" fontId="7" fillId="0" borderId="31" xfId="50" applyFont="1" applyFill="1" applyBorder="1" applyAlignment="1" applyProtection="1">
      <alignment horizontal="left" vertical="center" wrapText="1" indent="1"/>
    </xf>
    <xf numFmtId="0" fontId="7" fillId="0" borderId="0" xfId="50" applyNumberFormat="1" applyFont="1" applyFill="1" applyAlignment="1" applyProtection="1">
      <alignment horizontal="justify" vertical="top" wrapText="1"/>
    </xf>
    <xf numFmtId="170" fontId="7" fillId="0" borderId="12" xfId="53" applyNumberFormat="1" applyFont="1" applyFill="1" applyBorder="1" applyAlignment="1" applyProtection="1">
      <alignment horizontal="center" vertical="center" wrapText="1"/>
    </xf>
    <xf numFmtId="170" fontId="7" fillId="0" borderId="14" xfId="53" applyNumberFormat="1" applyFont="1" applyFill="1" applyBorder="1" applyAlignment="1" applyProtection="1">
      <alignment horizontal="center" vertical="center" wrapText="1"/>
    </xf>
    <xf numFmtId="170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Fill="1" applyBorder="1" applyAlignment="1" applyProtection="1">
      <alignment horizontal="center" vertical="center" wrapText="1"/>
    </xf>
    <xf numFmtId="0" fontId="20" fillId="0" borderId="14" xfId="31" applyFont="1" applyFill="1" applyBorder="1" applyAlignment="1" applyProtection="1">
      <alignment horizontal="left" vertical="center" wrapText="1" indent="1"/>
    </xf>
    <xf numFmtId="0" fontId="20" fillId="0" borderId="5" xfId="31" applyFont="1" applyFill="1" applyBorder="1" applyAlignment="1" applyProtection="1">
      <alignment horizontal="left" vertical="center" wrapText="1" indent="1"/>
    </xf>
    <xf numFmtId="0" fontId="20" fillId="0" borderId="12" xfId="31" applyFont="1" applyFill="1" applyBorder="1" applyAlignment="1" applyProtection="1">
      <alignment horizontal="left" vertical="center" wrapText="1" indent="1"/>
    </xf>
    <xf numFmtId="0" fontId="7" fillId="0" borderId="0" xfId="53" applyFont="1" applyFill="1" applyBorder="1" applyAlignment="1" applyProtection="1">
      <alignment horizontal="center" vertical="center" wrapText="1"/>
    </xf>
    <xf numFmtId="49" fontId="7" fillId="0" borderId="0" xfId="51" applyNumberFormat="1" applyFont="1" applyFill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4" fontId="7" fillId="0" borderId="5" xfId="33" applyFont="1" applyFill="1" applyBorder="1" applyAlignment="1" applyProtection="1">
      <alignment horizontal="center" vertical="center" wrapText="1"/>
    </xf>
    <xf numFmtId="0" fontId="7" fillId="0" borderId="25" xfId="53" applyFont="1" applyFill="1" applyBorder="1" applyAlignment="1" applyProtection="1">
      <alignment horizontal="left" vertical="center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0" fontId="33" fillId="0" borderId="16" xfId="53" applyFont="1" applyFill="1" applyBorder="1" applyAlignment="1" applyProtection="1">
      <alignment horizontal="center" vertical="top" wrapText="1"/>
    </xf>
    <xf numFmtId="0" fontId="29" fillId="0" borderId="16" xfId="53" applyFont="1" applyFill="1" applyBorder="1" applyAlignment="1" applyProtection="1">
      <alignment horizontal="center" vertical="top" wrapText="1"/>
    </xf>
    <xf numFmtId="0" fontId="7" fillId="7" borderId="15" xfId="53" applyNumberFormat="1" applyFont="1" applyFill="1" applyBorder="1" applyAlignment="1" applyProtection="1">
      <alignment horizontal="left" vertical="center" wrapText="1" indent="1"/>
    </xf>
    <xf numFmtId="0" fontId="7" fillId="9" borderId="21" xfId="53" applyNumberFormat="1" applyFont="1" applyFill="1" applyBorder="1" applyAlignment="1" applyProtection="1">
      <alignment horizontal="left" vertical="center" wrapText="1" indent="1"/>
    </xf>
    <xf numFmtId="0" fontId="7" fillId="9" borderId="22" xfId="53" applyNumberFormat="1" applyFont="1" applyFill="1" applyBorder="1" applyAlignment="1" applyProtection="1">
      <alignment horizontal="left" vertical="center" wrapText="1" indent="1"/>
    </xf>
    <xf numFmtId="14" fontId="33" fillId="0" borderId="15" xfId="51" applyNumberFormat="1" applyFont="1" applyFill="1" applyBorder="1" applyAlignment="1" applyProtection="1">
      <alignment horizontal="center" vertical="top" wrapText="1"/>
    </xf>
    <xf numFmtId="14" fontId="33" fillId="0" borderId="21" xfId="51" applyNumberFormat="1" applyFont="1" applyFill="1" applyBorder="1" applyAlignment="1" applyProtection="1">
      <alignment horizontal="center" vertical="top" wrapText="1"/>
    </xf>
    <xf numFmtId="14" fontId="48" fillId="0" borderId="22" xfId="51" applyNumberFormat="1" applyFont="1" applyFill="1" applyBorder="1" applyAlignment="1" applyProtection="1">
      <alignment horizontal="center" vertical="top" wrapText="1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7" fillId="11" borderId="5" xfId="51" applyNumberFormat="1" applyFont="1" applyFill="1" applyBorder="1" applyAlignment="1" applyProtection="1">
      <alignment horizontal="center" vertical="center" wrapText="1"/>
    </xf>
    <xf numFmtId="0" fontId="56" fillId="0" borderId="5" xfId="38" applyNumberFormat="1" applyFont="1" applyBorder="1" applyAlignment="1" applyProtection="1">
      <alignment horizontal="center" vertical="center" wrapText="1"/>
    </xf>
    <xf numFmtId="49" fontId="29" fillId="0" borderId="12" xfId="32" applyNumberFormat="1" applyFont="1" applyFill="1" applyBorder="1" applyAlignment="1" applyProtection="1">
      <alignment horizontal="center" vertical="center" wrapText="1"/>
    </xf>
    <xf numFmtId="49" fontId="29" fillId="0" borderId="14" xfId="32" applyNumberFormat="1" applyFont="1" applyFill="1" applyBorder="1" applyAlignment="1" applyProtection="1">
      <alignment horizontal="center" vertical="center" wrapText="1"/>
    </xf>
    <xf numFmtId="0" fontId="7" fillId="0" borderId="29" xfId="53" applyFont="1" applyFill="1" applyBorder="1" applyAlignment="1" applyProtection="1">
      <alignment horizontal="center" vertical="center" wrapText="1"/>
    </xf>
    <xf numFmtId="0" fontId="7" fillId="0" borderId="30" xfId="53" applyFont="1" applyFill="1" applyBorder="1" applyAlignment="1" applyProtection="1">
      <alignment horizontal="center" vertical="center" wrapText="1"/>
    </xf>
    <xf numFmtId="0" fontId="85" fillId="0" borderId="0" xfId="43" applyFont="1" applyFill="1" applyBorder="1" applyAlignment="1" applyProtection="1">
      <alignment horizontal="right" vertical="center" wrapText="1"/>
    </xf>
    <xf numFmtId="0" fontId="7" fillId="7" borderId="15" xfId="51" applyNumberFormat="1" applyFont="1" applyFill="1" applyBorder="1" applyAlignment="1" applyProtection="1">
      <alignment horizontal="left" vertical="center" wrapText="1" indent="2"/>
    </xf>
    <xf numFmtId="0" fontId="7" fillId="11" borderId="21" xfId="51" applyNumberFormat="1" applyFont="1" applyFill="1" applyBorder="1" applyAlignment="1" applyProtection="1">
      <alignment horizontal="left" vertical="center" wrapText="1" indent="2"/>
    </xf>
    <xf numFmtId="0" fontId="7" fillId="11" borderId="22" xfId="51" applyNumberFormat="1" applyFont="1" applyFill="1" applyBorder="1" applyAlignment="1" applyProtection="1">
      <alignment horizontal="left" vertical="center" wrapText="1" indent="2"/>
    </xf>
    <xf numFmtId="49" fontId="7" fillId="0" borderId="5" xfId="32" applyNumberFormat="1" applyFont="1" applyFill="1" applyBorder="1" applyAlignment="1" applyProtection="1">
      <alignment horizontal="center" vertical="center" wrapText="1"/>
    </xf>
    <xf numFmtId="14" fontId="48" fillId="0" borderId="15" xfId="51" applyNumberFormat="1" applyFont="1" applyFill="1" applyBorder="1" applyAlignment="1" applyProtection="1">
      <alignment horizontal="center" vertical="center" wrapText="1"/>
    </xf>
    <xf numFmtId="14" fontId="48" fillId="0" borderId="21" xfId="51" applyNumberFormat="1" applyFont="1" applyFill="1" applyBorder="1" applyAlignment="1" applyProtection="1">
      <alignment horizontal="center" vertical="center" wrapText="1"/>
    </xf>
    <xf numFmtId="0" fontId="56" fillId="0" borderId="15" xfId="35" applyNumberFormat="1" applyFont="1" applyFill="1" applyBorder="1" applyAlignment="1" applyProtection="1">
      <alignment horizontal="left" vertical="center" wrapText="1" indent="1"/>
    </xf>
    <xf numFmtId="0" fontId="56" fillId="0" borderId="22" xfId="35" applyNumberFormat="1" applyFont="1" applyFill="1" applyBorder="1" applyAlignment="1" applyProtection="1">
      <alignment horizontal="left" vertical="center" wrapText="1" indent="1"/>
    </xf>
    <xf numFmtId="0" fontId="7" fillId="15" borderId="0" xfId="43" applyFont="1" applyFill="1" applyBorder="1" applyAlignment="1" applyProtection="1">
      <alignment horizontal="center" vertical="center" wrapText="1"/>
    </xf>
    <xf numFmtId="0" fontId="7" fillId="0" borderId="5" xfId="43" applyFont="1" applyFill="1" applyBorder="1" applyAlignment="1" applyProtection="1">
      <alignment horizontal="center" vertical="center" wrapText="1"/>
    </xf>
    <xf numFmtId="0" fontId="7" fillId="0" borderId="20" xfId="39" applyNumberFormat="1" applyFont="1" applyBorder="1" applyAlignment="1" applyProtection="1">
      <alignment horizontal="left" vertical="center" wrapText="1" indent="1"/>
    </xf>
    <xf numFmtId="0" fontId="7" fillId="0" borderId="15" xfId="39" applyNumberFormat="1" applyFont="1" applyBorder="1" applyAlignment="1" applyProtection="1">
      <alignment horizontal="left" vertical="center" wrapText="1" indent="1"/>
    </xf>
    <xf numFmtId="0" fontId="7" fillId="0" borderId="18" xfId="39" applyNumberFormat="1" applyFont="1" applyBorder="1" applyAlignment="1" applyProtection="1">
      <alignment horizontal="left" vertical="center" wrapText="1" indent="1"/>
    </xf>
    <xf numFmtId="0" fontId="7" fillId="0" borderId="26" xfId="39" applyNumberFormat="1" applyFont="1" applyBorder="1" applyAlignment="1" applyProtection="1">
      <alignment horizontal="left" vertical="center" indent="1"/>
    </xf>
    <xf numFmtId="0" fontId="7" fillId="0" borderId="22" xfId="39" applyNumberFormat="1" applyFont="1" applyBorder="1" applyAlignment="1" applyProtection="1">
      <alignment horizontal="left" vertical="center" indent="1"/>
    </xf>
    <xf numFmtId="0" fontId="7" fillId="0" borderId="23" xfId="39" applyNumberFormat="1" applyFont="1" applyBorder="1" applyAlignment="1" applyProtection="1">
      <alignment horizontal="left" vertical="center" indent="1"/>
    </xf>
    <xf numFmtId="0" fontId="85" fillId="0" borderId="0" xfId="39" applyNumberFormat="1" applyFont="1" applyFill="1" applyBorder="1" applyAlignment="1" applyProtection="1">
      <alignment horizontal="center" vertical="center"/>
    </xf>
    <xf numFmtId="0" fontId="85" fillId="0" borderId="0" xfId="31" applyFont="1" applyFill="1" applyBorder="1" applyAlignment="1" applyProtection="1">
      <alignment horizontal="center" vertical="center" wrapText="1"/>
    </xf>
    <xf numFmtId="0" fontId="88" fillId="0" borderId="0" xfId="39" applyNumberFormat="1" applyFont="1" applyFill="1" applyBorder="1" applyAlignment="1" applyProtection="1">
      <alignment horizontal="right" vertical="center"/>
    </xf>
    <xf numFmtId="0" fontId="7" fillId="0" borderId="0" xfId="53" applyFont="1" applyFill="1" applyAlignment="1" applyProtection="1">
      <alignment horizontal="left" vertical="top" wrapText="1"/>
    </xf>
    <xf numFmtId="0" fontId="7" fillId="0" borderId="19" xfId="31" applyFont="1" applyFill="1" applyBorder="1" applyAlignment="1" applyProtection="1">
      <alignment horizontal="left" vertical="center" wrapText="1"/>
    </xf>
    <xf numFmtId="0" fontId="7" fillId="0" borderId="25" xfId="31" applyFont="1" applyFill="1" applyBorder="1" applyAlignment="1" applyProtection="1">
      <alignment horizontal="left" vertical="center" wrapText="1"/>
    </xf>
    <xf numFmtId="49" fontId="35" fillId="0" borderId="25" xfId="0" applyFont="1" applyFill="1" applyBorder="1" applyAlignment="1" applyProtection="1">
      <alignment horizontal="left" vertical="center" indent="1"/>
    </xf>
    <xf numFmtId="0" fontId="7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20" fillId="0" borderId="13" xfId="55" applyFont="1" applyBorder="1" applyAlignment="1">
      <alignment horizontal="left" vertical="center" wrapText="1" indent="1"/>
    </xf>
    <xf numFmtId="0" fontId="7" fillId="0" borderId="12" xfId="53" applyFont="1" applyFill="1" applyBorder="1" applyAlignment="1" applyProtection="1">
      <alignment horizontal="center" vertical="center"/>
    </xf>
    <xf numFmtId="0" fontId="7" fillId="0" borderId="13" xfId="53" applyFont="1" applyFill="1" applyBorder="1" applyAlignment="1" applyProtection="1">
      <alignment horizontal="center" vertical="center"/>
    </xf>
    <xf numFmtId="0" fontId="7" fillId="0" borderId="14" xfId="53" applyFont="1" applyFill="1" applyBorder="1" applyAlignment="1" applyProtection="1">
      <alignment horizontal="center" vertical="center"/>
    </xf>
    <xf numFmtId="0" fontId="7" fillId="0" borderId="5" xfId="53" applyFont="1" applyFill="1" applyBorder="1" applyAlignment="1" applyProtection="1">
      <alignment horizontal="center" vertical="center"/>
    </xf>
    <xf numFmtId="0" fontId="7" fillId="0" borderId="15" xfId="53" applyNumberFormat="1" applyFont="1" applyFill="1" applyBorder="1" applyAlignment="1" applyProtection="1">
      <alignment horizontal="left" vertical="top" wrapText="1"/>
    </xf>
    <xf numFmtId="0" fontId="7" fillId="0" borderId="21" xfId="53" applyNumberFormat="1" applyFont="1" applyFill="1" applyBorder="1" applyAlignment="1" applyProtection="1">
      <alignment horizontal="left" vertical="top" wrapText="1"/>
    </xf>
    <xf numFmtId="0" fontId="7" fillId="0" borderId="22" xfId="53" applyNumberFormat="1" applyFont="1" applyFill="1" applyBorder="1" applyAlignment="1" applyProtection="1">
      <alignment horizontal="left" vertical="top" wrapText="1"/>
    </xf>
    <xf numFmtId="49" fontId="7" fillId="0" borderId="0" xfId="38" applyBorder="1" applyAlignment="1" applyProtection="1">
      <alignment horizontal="left" vertical="top" wrapText="1"/>
    </xf>
    <xf numFmtId="0" fontId="20" fillId="0" borderId="13" xfId="31" applyFont="1" applyFill="1" applyBorder="1" applyAlignment="1" applyProtection="1">
      <alignment horizontal="left" vertical="center" wrapText="1" indent="1"/>
    </xf>
    <xf numFmtId="0" fontId="7" fillId="0" borderId="5" xfId="44" applyNumberFormat="1" applyFont="1" applyFill="1" applyBorder="1" applyAlignment="1" applyProtection="1">
      <alignment horizontal="center" vertical="center" wrapText="1"/>
    </xf>
    <xf numFmtId="0" fontId="20" fillId="0" borderId="37" xfId="31" applyFont="1" applyFill="1" applyBorder="1" applyAlignment="1" applyProtection="1">
      <alignment horizontal="left" vertical="center" wrapText="1" indent="1"/>
    </xf>
    <xf numFmtId="0" fontId="7" fillId="0" borderId="42" xfId="31" applyFont="1" applyFill="1" applyBorder="1" applyAlignment="1" applyProtection="1">
      <alignment horizontal="left" vertical="center" wrapText="1" indent="1"/>
    </xf>
    <xf numFmtId="0" fontId="7" fillId="0" borderId="37" xfId="31" applyFont="1" applyFill="1" applyBorder="1" applyAlignment="1" applyProtection="1">
      <alignment horizontal="left" vertical="center" wrapText="1" indent="1"/>
    </xf>
    <xf numFmtId="0" fontId="20" fillId="0" borderId="8" xfId="55" applyFont="1" applyBorder="1" applyAlignment="1">
      <alignment horizontal="left" vertical="center" indent="1"/>
    </xf>
    <xf numFmtId="0" fontId="10" fillId="0" borderId="0" xfId="50" applyFont="1" applyAlignment="1" applyProtection="1">
      <alignment horizontal="left" vertical="center" wrapText="1"/>
    </xf>
    <xf numFmtId="0" fontId="42" fillId="0" borderId="0" xfId="50" applyFont="1" applyAlignment="1" applyProtection="1">
      <alignment horizontal="left" vertical="top" wrapText="1"/>
    </xf>
    <xf numFmtId="0" fontId="10" fillId="0" borderId="0" xfId="50" applyFont="1" applyAlignment="1" applyProtection="1">
      <alignment horizontal="justify" vertical="top" wrapText="1"/>
    </xf>
    <xf numFmtId="0" fontId="42" fillId="0" borderId="0" xfId="50" applyFont="1" applyAlignment="1" applyProtection="1">
      <alignment horizontal="justify" vertical="top" wrapText="1"/>
    </xf>
    <xf numFmtId="0" fontId="9" fillId="8" borderId="15" xfId="0" applyNumberFormat="1" applyFont="1" applyFill="1" applyBorder="1" applyAlignment="1" applyProtection="1">
      <alignment horizontal="center" vertical="center" wrapText="1"/>
    </xf>
    <xf numFmtId="0" fontId="21" fillId="8" borderId="25" xfId="53" applyFont="1" applyFill="1" applyBorder="1" applyAlignment="1" applyProtection="1">
      <alignment horizontal="center" vertical="center" wrapText="1"/>
    </xf>
    <xf numFmtId="0" fontId="7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9" fillId="0" borderId="0" xfId="53" applyFont="1" applyFill="1" applyBorder="1" applyAlignment="1" applyProtection="1">
      <alignment horizontal="center" vertical="top" wrapText="1"/>
    </xf>
    <xf numFmtId="14" fontId="48" fillId="0" borderId="5" xfId="51" applyNumberFormat="1" applyFont="1" applyFill="1" applyBorder="1" applyAlignment="1" applyProtection="1">
      <alignment horizontal="center" vertical="center" wrapText="1"/>
    </xf>
    <xf numFmtId="0" fontId="7" fillId="0" borderId="14" xfId="53" applyFont="1" applyFill="1" applyBorder="1" applyAlignment="1" applyProtection="1">
      <alignment horizontal="center" vertical="center" wrapText="1"/>
    </xf>
    <xf numFmtId="0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6" fillId="9" borderId="5" xfId="35" applyNumberFormat="1" applyFont="1" applyFill="1" applyBorder="1" applyAlignment="1" applyProtection="1">
      <alignment horizontal="left" vertical="top" indent="1"/>
      <protection locked="0"/>
    </xf>
    <xf numFmtId="0" fontId="56" fillId="0" borderId="5" xfId="35" applyNumberFormat="1" applyFont="1" applyFill="1" applyBorder="1" applyAlignment="1" applyProtection="1">
      <alignment horizontal="left" vertical="center" wrapText="1" indent="1"/>
    </xf>
    <xf numFmtId="0" fontId="56" fillId="0" borderId="5" xfId="35" applyNumberFormat="1" applyFont="1" applyFill="1" applyBorder="1" applyAlignment="1" applyProtection="1">
      <alignment horizontal="left" vertical="top" indent="1"/>
    </xf>
    <xf numFmtId="0" fontId="7" fillId="11" borderId="5" xfId="51" applyNumberFormat="1" applyFont="1" applyFill="1" applyBorder="1" applyAlignment="1" applyProtection="1">
      <alignment horizontal="center" vertical="center" wrapText="1"/>
    </xf>
    <xf numFmtId="49" fontId="7" fillId="11" borderId="12" xfId="51" applyNumberFormat="1" applyFont="1" applyFill="1" applyBorder="1" applyAlignment="1" applyProtection="1">
      <alignment horizontal="center" vertical="center" wrapText="1"/>
    </xf>
    <xf numFmtId="0" fontId="7" fillId="0" borderId="0" xfId="31" applyFont="1" applyFill="1" applyBorder="1" applyAlignment="1" applyProtection="1">
      <alignment horizontal="center" vertical="center" wrapText="1"/>
    </xf>
  </cellXfs>
  <cellStyles count="135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ells 2" xfId="108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3" xfId="107"/>
    <cellStyle name="Гиперссылка 4" xfId="30"/>
    <cellStyle name="Гиперссылка 4 2" xfId="109"/>
    <cellStyle name="Гиперссылка 5" xfId="118"/>
    <cellStyle name="Границы" xfId="119"/>
    <cellStyle name="Денежный" xfId="104" builtinId="4" hidden="1"/>
    <cellStyle name="Денежный [0]" xfId="105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" xfId="110"/>
    <cellStyle name="Обычный 12 2" xfId="34"/>
    <cellStyle name="Обычный 12 3" xfId="120"/>
    <cellStyle name="Обычный 14" xfId="121"/>
    <cellStyle name="Обычный 14 2" xfId="122"/>
    <cellStyle name="Обычный 14 2 2" xfId="123"/>
    <cellStyle name="Обычный 14 3" xfId="124"/>
    <cellStyle name="Обычный 14 3 2" xfId="125"/>
    <cellStyle name="Обычный 14 4" xfId="126"/>
    <cellStyle name="Обычный 14 4 2" xfId="127"/>
    <cellStyle name="Обычный 14 5" xfId="128"/>
    <cellStyle name="Обычный 14 6" xfId="129"/>
    <cellStyle name="Обычный 14 7" xfId="130"/>
    <cellStyle name="Обычный 14 8" xfId="131"/>
    <cellStyle name="Обычный 14 9" xfId="132"/>
    <cellStyle name="Обычный 15" xfId="35"/>
    <cellStyle name="Обычный 2" xfId="36"/>
    <cellStyle name="Обычный 2 10 2" xfId="111"/>
    <cellStyle name="Обычный 2 2" xfId="37"/>
    <cellStyle name="Обычный 2 3" xfId="133"/>
    <cellStyle name="Обычный 2 4" xfId="101"/>
    <cellStyle name="Обычный 3" xfId="38"/>
    <cellStyle name="Обычный 3 2" xfId="39"/>
    <cellStyle name="Обычный 3 2 2" xfId="115"/>
    <cellStyle name="Обычный 3 3" xfId="40"/>
    <cellStyle name="Обычный 3 4" xfId="134"/>
    <cellStyle name="Обычный 4" xfId="100"/>
    <cellStyle name="Обычный 5" xfId="41"/>
    <cellStyle name="Обычный 5 2" xfId="112"/>
    <cellStyle name="Обычный 6" xfId="113"/>
    <cellStyle name="Обычный 7" xfId="114"/>
    <cellStyle name="Обычный 8" xfId="116"/>
    <cellStyle name="Обычный 9" xfId="117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Relationship Id="rId4" Type="http://schemas.openxmlformats.org/officeDocument/2006/relationships/image" Target="../media/image2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3.png"/><Relationship Id="rId4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22</xdr:col>
          <xdr:colOff>66675</xdr:colOff>
          <xdr:row>105</xdr:row>
          <xdr:rowOff>9525</xdr:rowOff>
        </xdr:to>
        <xdr:sp macro="" textlink="">
          <xdr:nvSpPr>
            <xdr:cNvPr id="193537" name="InstrWord" hidden="1">
              <a:extLst>
                <a:ext uri="{63B3BB69-23CF-44E3-9099-C40C66FF867C}">
                  <a14:compatExt spid="_x0000_s193537"/>
                </a:ext>
                <a:ext uri="{FF2B5EF4-FFF2-40B4-BE49-F238E27FC236}">
                  <a16:creationId xmlns:a16="http://schemas.microsoft.com/office/drawing/2014/main" id="{00000000-0008-0000-0000-000001F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30</xdr:row>
      <xdr:rowOff>0</xdr:rowOff>
    </xdr:from>
    <xdr:to>
      <xdr:col>6</xdr:col>
      <xdr:colOff>228600</xdr:colOff>
      <xdr:row>31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35242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44</xdr:row>
      <xdr:rowOff>47625</xdr:rowOff>
    </xdr:from>
    <xdr:to>
      <xdr:col>6</xdr:col>
      <xdr:colOff>1</xdr:colOff>
      <xdr:row>44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5</xdr:row>
      <xdr:rowOff>9525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5</xdr:row>
      <xdr:rowOff>95250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pSpPr/>
      </xdr:nvGrpSpPr>
      <xdr:grpSpPr>
        <a:xfrm>
          <a:off x="247650" y="409576"/>
          <a:ext cx="10676058" cy="427891"/>
          <a:chOff x="304799" y="752476"/>
          <a:chExt cx="10685583" cy="446941"/>
        </a:xfrm>
      </xdr:grpSpPr>
      <xdr:pic>
        <xdr:nvPicPr>
          <xdr:cNvPr id="10" name="Рисунок 1">
            <a:extLst>
              <a:ext uri="{FF2B5EF4-FFF2-40B4-BE49-F238E27FC236}">
                <a16:creationId xmlns:a16="http://schemas.microsoft.com/office/drawing/2014/main" id="{00000000-0008-0000-03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>
            <a:extLst>
              <a:ext uri="{FF2B5EF4-FFF2-40B4-BE49-F238E27FC236}">
                <a16:creationId xmlns:a16="http://schemas.microsoft.com/office/drawing/2014/main" id="{00000000-0008-0000-0300-00000C000000}"/>
              </a:ext>
            </a:extLst>
          </xdr:cNvPr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теплоснабжения,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9524</xdr:rowOff>
    </xdr:from>
    <xdr:to>
      <xdr:col>2</xdr:col>
      <xdr:colOff>237600</xdr:colOff>
      <xdr:row>4</xdr:row>
      <xdr:rowOff>10274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4"/>
          <a:ext cx="237600" cy="248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9524</xdr:rowOff>
    </xdr:from>
    <xdr:to>
      <xdr:col>2</xdr:col>
      <xdr:colOff>237600</xdr:colOff>
      <xdr:row>4</xdr:row>
      <xdr:rowOff>10274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4"/>
          <a:ext cx="237600" cy="248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2</xdr:col>
      <xdr:colOff>238125</xdr:colOff>
      <xdr:row>12</xdr:row>
      <xdr:rowOff>28575</xdr:rowOff>
    </xdr:from>
    <xdr:to>
      <xdr:col>13</xdr:col>
      <xdr:colOff>19050</xdr:colOff>
      <xdr:row>12</xdr:row>
      <xdr:rowOff>552450</xdr:rowOff>
    </xdr:to>
    <xdr:grpSp>
      <xdr:nvGrpSpPr>
        <xdr:cNvPr id="14" name="Группа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pSpPr/>
      </xdr:nvGrpSpPr>
      <xdr:grpSpPr>
        <a:xfrm>
          <a:off x="238125" y="676275"/>
          <a:ext cx="13134975" cy="523875"/>
          <a:chOff x="257175" y="752476"/>
          <a:chExt cx="13134975" cy="523874"/>
        </a:xfrm>
      </xdr:grpSpPr>
      <xdr:pic>
        <xdr:nvPicPr>
          <xdr:cNvPr id="15" name="Рисунок 8">
            <a:extLst>
              <a:ext uri="{FF2B5EF4-FFF2-40B4-BE49-F238E27FC236}">
                <a16:creationId xmlns:a16="http://schemas.microsoft.com/office/drawing/2014/main" id="{00000000-0008-0000-0400-00000F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6" name="Прямоугольник 15"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SpPr/>
        </xdr:nvSpPr>
        <xdr:spPr>
          <a:xfrm>
            <a:off x="257175" y="752476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Для</a:t>
            </a:r>
            <a:r>
              <a:rPr lang="ru-RU" sz="9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каждой системы теплоснабжения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теплоснабжения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7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/>
  <cols>
    <col min="1" max="1" width="3.28515625" style="55" customWidth="1"/>
    <col min="2" max="2" width="8.7109375" style="55" customWidth="1"/>
    <col min="3" max="3" width="22.28515625" style="55" customWidth="1"/>
    <col min="4" max="4" width="4.28515625" style="55" customWidth="1"/>
    <col min="5" max="6" width="4.42578125" style="55" customWidth="1"/>
    <col min="7" max="7" width="4.5703125" style="55" customWidth="1"/>
    <col min="8" max="25" width="4.42578125" style="55" customWidth="1"/>
    <col min="26" max="33" width="9.140625" style="118"/>
    <col min="34" max="16384" width="9.140625" style="55"/>
  </cols>
  <sheetData>
    <row r="1" spans="1:27" ht="10.5" customHeight="1">
      <c r="AA1" s="118" t="s">
        <v>66</v>
      </c>
    </row>
    <row r="2" spans="1:27" ht="16.5" customHeight="1">
      <c r="B2" s="444" t="str">
        <f>"Код шаблона: " &amp; GetCode()</f>
        <v>Код шаблона: FAS.JKH.OPEN.INFO.TERMS.WARM</v>
      </c>
      <c r="C2" s="444"/>
      <c r="D2" s="444"/>
      <c r="E2" s="444"/>
      <c r="F2" s="444"/>
      <c r="G2" s="444"/>
      <c r="V2" s="109"/>
    </row>
    <row r="3" spans="1:27" ht="18" customHeight="1">
      <c r="B3" s="445" t="str">
        <f>"Версия " &amp; GetVersion()</f>
        <v>Версия 1.0.1</v>
      </c>
      <c r="C3" s="445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V3" s="109"/>
      <c r="W3" s="109"/>
      <c r="X3" s="109"/>
      <c r="Y3" s="109"/>
    </row>
    <row r="4" spans="1:27" ht="6" customHeight="1"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</row>
    <row r="5" spans="1:27" ht="32.25" customHeight="1">
      <c r="B5" s="446" t="str">
        <f>Титульный!E5</f>
        <v>Информация об условиях, на которых осуществляется поставка товаров (оказание услуг)</v>
      </c>
      <c r="C5" s="447"/>
      <c r="D5" s="447"/>
      <c r="E5" s="447"/>
      <c r="F5" s="447"/>
      <c r="G5" s="447"/>
      <c r="H5" s="447"/>
      <c r="I5" s="447"/>
      <c r="J5" s="447"/>
      <c r="K5" s="447"/>
      <c r="L5" s="447"/>
      <c r="M5" s="447"/>
      <c r="N5" s="447"/>
      <c r="O5" s="447"/>
      <c r="P5" s="447"/>
      <c r="Q5" s="447"/>
      <c r="R5" s="447"/>
      <c r="S5" s="447"/>
      <c r="T5" s="447"/>
      <c r="U5" s="447"/>
      <c r="V5" s="447"/>
      <c r="W5" s="447"/>
      <c r="X5" s="447"/>
      <c r="Y5" s="448"/>
    </row>
    <row r="6" spans="1:27" ht="9.75" customHeight="1">
      <c r="A6" s="109"/>
      <c r="B6" s="119"/>
      <c r="C6" s="120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12"/>
    </row>
    <row r="7" spans="1:27" ht="15" customHeight="1">
      <c r="A7" s="109"/>
      <c r="B7" s="122"/>
      <c r="C7" s="123"/>
      <c r="D7" s="124"/>
      <c r="E7" s="440" t="s">
        <v>174</v>
      </c>
      <c r="F7" s="440"/>
      <c r="G7" s="440"/>
      <c r="H7" s="440"/>
      <c r="I7" s="440"/>
      <c r="J7" s="440"/>
      <c r="K7" s="440"/>
      <c r="L7" s="440"/>
      <c r="M7" s="440"/>
      <c r="N7" s="440"/>
      <c r="O7" s="440"/>
      <c r="P7" s="440"/>
      <c r="Q7" s="440"/>
      <c r="R7" s="440"/>
      <c r="S7" s="440"/>
      <c r="T7" s="440"/>
      <c r="U7" s="440"/>
      <c r="V7" s="440"/>
      <c r="W7" s="440"/>
      <c r="X7" s="440"/>
      <c r="Y7" s="113"/>
    </row>
    <row r="8" spans="1:27" ht="15" customHeight="1">
      <c r="A8" s="109"/>
      <c r="B8" s="122"/>
      <c r="C8" s="123"/>
      <c r="D8" s="124"/>
      <c r="E8" s="440"/>
      <c r="F8" s="440"/>
      <c r="G8" s="440"/>
      <c r="H8" s="440"/>
      <c r="I8" s="440"/>
      <c r="J8" s="440"/>
      <c r="K8" s="440"/>
      <c r="L8" s="440"/>
      <c r="M8" s="440"/>
      <c r="N8" s="440"/>
      <c r="O8" s="440"/>
      <c r="P8" s="440"/>
      <c r="Q8" s="440"/>
      <c r="R8" s="440"/>
      <c r="S8" s="440"/>
      <c r="T8" s="440"/>
      <c r="U8" s="440"/>
      <c r="V8" s="440"/>
      <c r="W8" s="440"/>
      <c r="X8" s="440"/>
      <c r="Y8" s="113"/>
    </row>
    <row r="9" spans="1:27" ht="15" customHeight="1">
      <c r="A9" s="109"/>
      <c r="B9" s="122"/>
      <c r="C9" s="123"/>
      <c r="D9" s="124"/>
      <c r="E9" s="440"/>
      <c r="F9" s="440"/>
      <c r="G9" s="440"/>
      <c r="H9" s="440"/>
      <c r="I9" s="440"/>
      <c r="J9" s="440"/>
      <c r="K9" s="440"/>
      <c r="L9" s="440"/>
      <c r="M9" s="440"/>
      <c r="N9" s="440"/>
      <c r="O9" s="440"/>
      <c r="P9" s="440"/>
      <c r="Q9" s="440"/>
      <c r="R9" s="440"/>
      <c r="S9" s="440"/>
      <c r="T9" s="440"/>
      <c r="U9" s="440"/>
      <c r="V9" s="440"/>
      <c r="W9" s="440"/>
      <c r="X9" s="440"/>
      <c r="Y9" s="113"/>
    </row>
    <row r="10" spans="1:27" ht="10.5" customHeight="1">
      <c r="A10" s="109"/>
      <c r="B10" s="122"/>
      <c r="C10" s="123"/>
      <c r="D10" s="124"/>
      <c r="E10" s="440"/>
      <c r="F10" s="440"/>
      <c r="G10" s="440"/>
      <c r="H10" s="440"/>
      <c r="I10" s="440"/>
      <c r="J10" s="440"/>
      <c r="K10" s="440"/>
      <c r="L10" s="440"/>
      <c r="M10" s="440"/>
      <c r="N10" s="440"/>
      <c r="O10" s="440"/>
      <c r="P10" s="440"/>
      <c r="Q10" s="440"/>
      <c r="R10" s="440"/>
      <c r="S10" s="440"/>
      <c r="T10" s="440"/>
      <c r="U10" s="440"/>
      <c r="V10" s="440"/>
      <c r="W10" s="440"/>
      <c r="X10" s="440"/>
      <c r="Y10" s="113"/>
    </row>
    <row r="11" spans="1:27" ht="27" customHeight="1">
      <c r="A11" s="109"/>
      <c r="B11" s="122"/>
      <c r="C11" s="123"/>
      <c r="D11" s="124"/>
      <c r="E11" s="440"/>
      <c r="F11" s="440"/>
      <c r="G11" s="440"/>
      <c r="H11" s="440"/>
      <c r="I11" s="440"/>
      <c r="J11" s="440"/>
      <c r="K11" s="440"/>
      <c r="L11" s="440"/>
      <c r="M11" s="440"/>
      <c r="N11" s="440"/>
      <c r="O11" s="440"/>
      <c r="P11" s="440"/>
      <c r="Q11" s="440"/>
      <c r="R11" s="440"/>
      <c r="S11" s="440"/>
      <c r="T11" s="440"/>
      <c r="U11" s="440"/>
      <c r="V11" s="440"/>
      <c r="W11" s="440"/>
      <c r="X11" s="440"/>
      <c r="Y11" s="113"/>
    </row>
    <row r="12" spans="1:27" ht="12" customHeight="1">
      <c r="A12" s="109"/>
      <c r="B12" s="122"/>
      <c r="C12" s="123"/>
      <c r="D12" s="124"/>
      <c r="E12" s="440"/>
      <c r="F12" s="440"/>
      <c r="G12" s="440"/>
      <c r="H12" s="440"/>
      <c r="I12" s="440"/>
      <c r="J12" s="440"/>
      <c r="K12" s="440"/>
      <c r="L12" s="440"/>
      <c r="M12" s="440"/>
      <c r="N12" s="440"/>
      <c r="O12" s="440"/>
      <c r="P12" s="440"/>
      <c r="Q12" s="440"/>
      <c r="R12" s="440"/>
      <c r="S12" s="440"/>
      <c r="T12" s="440"/>
      <c r="U12" s="440"/>
      <c r="V12" s="440"/>
      <c r="W12" s="440"/>
      <c r="X12" s="440"/>
      <c r="Y12" s="113"/>
    </row>
    <row r="13" spans="1:27" ht="38.25" customHeight="1">
      <c r="A13" s="109"/>
      <c r="B13" s="122"/>
      <c r="C13" s="123"/>
      <c r="D13" s="124"/>
      <c r="E13" s="440"/>
      <c r="F13" s="440"/>
      <c r="G13" s="440"/>
      <c r="H13" s="440"/>
      <c r="I13" s="440"/>
      <c r="J13" s="440"/>
      <c r="K13" s="440"/>
      <c r="L13" s="440"/>
      <c r="M13" s="440"/>
      <c r="N13" s="440"/>
      <c r="O13" s="440"/>
      <c r="P13" s="440"/>
      <c r="Q13" s="440"/>
      <c r="R13" s="440"/>
      <c r="S13" s="440"/>
      <c r="T13" s="440"/>
      <c r="U13" s="440"/>
      <c r="V13" s="440"/>
      <c r="W13" s="440"/>
      <c r="X13" s="440"/>
      <c r="Y13" s="114"/>
    </row>
    <row r="14" spans="1:27" ht="15" customHeight="1">
      <c r="A14" s="109"/>
      <c r="B14" s="122"/>
      <c r="C14" s="123"/>
      <c r="D14" s="124"/>
      <c r="E14" s="440"/>
      <c r="F14" s="440"/>
      <c r="G14" s="440"/>
      <c r="H14" s="440"/>
      <c r="I14" s="440"/>
      <c r="J14" s="440"/>
      <c r="K14" s="440"/>
      <c r="L14" s="440"/>
      <c r="M14" s="440"/>
      <c r="N14" s="440"/>
      <c r="O14" s="440"/>
      <c r="P14" s="440"/>
      <c r="Q14" s="440"/>
      <c r="R14" s="440"/>
      <c r="S14" s="440"/>
      <c r="T14" s="440"/>
      <c r="U14" s="440"/>
      <c r="V14" s="440"/>
      <c r="W14" s="440"/>
      <c r="X14" s="440"/>
      <c r="Y14" s="113"/>
    </row>
    <row r="15" spans="1:27" ht="15">
      <c r="A15" s="109"/>
      <c r="B15" s="122"/>
      <c r="C15" s="123"/>
      <c r="D15" s="124"/>
      <c r="E15" s="440"/>
      <c r="F15" s="440"/>
      <c r="G15" s="440"/>
      <c r="H15" s="440"/>
      <c r="I15" s="440"/>
      <c r="J15" s="440"/>
      <c r="K15" s="440"/>
      <c r="L15" s="440"/>
      <c r="M15" s="440"/>
      <c r="N15" s="440"/>
      <c r="O15" s="440"/>
      <c r="P15" s="440"/>
      <c r="Q15" s="440"/>
      <c r="R15" s="440"/>
      <c r="S15" s="440"/>
      <c r="T15" s="440"/>
      <c r="U15" s="440"/>
      <c r="V15" s="440"/>
      <c r="W15" s="440"/>
      <c r="X15" s="440"/>
      <c r="Y15" s="113"/>
    </row>
    <row r="16" spans="1:27" ht="15">
      <c r="A16" s="109"/>
      <c r="B16" s="122"/>
      <c r="C16" s="123"/>
      <c r="D16" s="124"/>
      <c r="E16" s="440"/>
      <c r="F16" s="440"/>
      <c r="G16" s="440"/>
      <c r="H16" s="440"/>
      <c r="I16" s="440"/>
      <c r="J16" s="440"/>
      <c r="K16" s="440"/>
      <c r="L16" s="440"/>
      <c r="M16" s="440"/>
      <c r="N16" s="440"/>
      <c r="O16" s="440"/>
      <c r="P16" s="440"/>
      <c r="Q16" s="440"/>
      <c r="R16" s="440"/>
      <c r="S16" s="440"/>
      <c r="T16" s="440"/>
      <c r="U16" s="440"/>
      <c r="V16" s="440"/>
      <c r="W16" s="440"/>
      <c r="X16" s="440"/>
      <c r="Y16" s="113"/>
    </row>
    <row r="17" spans="1:25" ht="15" customHeight="1">
      <c r="A17" s="109"/>
      <c r="B17" s="122"/>
      <c r="C17" s="123"/>
      <c r="D17" s="124"/>
      <c r="E17" s="440"/>
      <c r="F17" s="440"/>
      <c r="G17" s="440"/>
      <c r="H17" s="440"/>
      <c r="I17" s="440"/>
      <c r="J17" s="440"/>
      <c r="K17" s="440"/>
      <c r="L17" s="440"/>
      <c r="M17" s="440"/>
      <c r="N17" s="440"/>
      <c r="O17" s="440"/>
      <c r="P17" s="440"/>
      <c r="Q17" s="440"/>
      <c r="R17" s="440"/>
      <c r="S17" s="440"/>
      <c r="T17" s="440"/>
      <c r="U17" s="440"/>
      <c r="V17" s="440"/>
      <c r="W17" s="440"/>
      <c r="X17" s="440"/>
      <c r="Y17" s="113"/>
    </row>
    <row r="18" spans="1:25" ht="15">
      <c r="A18" s="109"/>
      <c r="B18" s="122"/>
      <c r="C18" s="123"/>
      <c r="D18" s="124"/>
      <c r="E18" s="440"/>
      <c r="F18" s="440"/>
      <c r="G18" s="440"/>
      <c r="H18" s="440"/>
      <c r="I18" s="440"/>
      <c r="J18" s="440"/>
      <c r="K18" s="440"/>
      <c r="L18" s="440"/>
      <c r="M18" s="440"/>
      <c r="N18" s="440"/>
      <c r="O18" s="440"/>
      <c r="P18" s="440"/>
      <c r="Q18" s="440"/>
      <c r="R18" s="440"/>
      <c r="S18" s="440"/>
      <c r="T18" s="440"/>
      <c r="U18" s="440"/>
      <c r="V18" s="440"/>
      <c r="W18" s="440"/>
      <c r="X18" s="440"/>
      <c r="Y18" s="113"/>
    </row>
    <row r="19" spans="1:25" ht="23.45" customHeight="1">
      <c r="A19" s="109"/>
      <c r="B19" s="122"/>
      <c r="C19" s="123"/>
      <c r="D19" s="125"/>
      <c r="E19" s="440"/>
      <c r="F19" s="440"/>
      <c r="G19" s="440"/>
      <c r="H19" s="440"/>
      <c r="I19" s="440"/>
      <c r="J19" s="440"/>
      <c r="K19" s="440"/>
      <c r="L19" s="440"/>
      <c r="M19" s="440"/>
      <c r="N19" s="440"/>
      <c r="O19" s="440"/>
      <c r="P19" s="440"/>
      <c r="Q19" s="440"/>
      <c r="R19" s="440"/>
      <c r="S19" s="440"/>
      <c r="T19" s="440"/>
      <c r="U19" s="440"/>
      <c r="V19" s="440"/>
      <c r="W19" s="440"/>
      <c r="X19" s="440"/>
      <c r="Y19" s="113"/>
    </row>
    <row r="20" spans="1:25" ht="15" hidden="1">
      <c r="A20" s="109"/>
      <c r="B20" s="122"/>
      <c r="C20" s="123"/>
      <c r="D20" s="125"/>
      <c r="E20" s="126"/>
      <c r="F20" s="126"/>
      <c r="G20" s="126"/>
      <c r="H20" s="126"/>
      <c r="I20" s="126"/>
      <c r="J20" s="126"/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13"/>
    </row>
    <row r="21" spans="1:25" ht="14.25" hidden="1" customHeight="1">
      <c r="A21" s="109"/>
      <c r="B21" s="122"/>
      <c r="C21" s="123"/>
      <c r="D21" s="127"/>
      <c r="E21" s="134" t="s">
        <v>64</v>
      </c>
      <c r="F21" s="442" t="s">
        <v>68</v>
      </c>
      <c r="G21" s="443"/>
      <c r="H21" s="443"/>
      <c r="I21" s="443"/>
      <c r="J21" s="443"/>
      <c r="K21" s="443"/>
      <c r="L21" s="443"/>
      <c r="M21" s="443"/>
      <c r="N21" s="124"/>
      <c r="O21" s="136" t="s">
        <v>64</v>
      </c>
      <c r="P21" s="449" t="s">
        <v>65</v>
      </c>
      <c r="Q21" s="450"/>
      <c r="R21" s="450"/>
      <c r="S21" s="450"/>
      <c r="T21" s="450"/>
      <c r="U21" s="450"/>
      <c r="V21" s="450"/>
      <c r="W21" s="450"/>
      <c r="X21" s="450"/>
      <c r="Y21" s="113"/>
    </row>
    <row r="22" spans="1:25" ht="14.25" hidden="1" customHeight="1">
      <c r="A22" s="109"/>
      <c r="B22" s="122"/>
      <c r="C22" s="123"/>
      <c r="D22" s="127"/>
      <c r="E22" s="135" t="s">
        <v>64</v>
      </c>
      <c r="F22" s="442" t="s">
        <v>67</v>
      </c>
      <c r="G22" s="443"/>
      <c r="H22" s="443"/>
      <c r="I22" s="443"/>
      <c r="J22" s="443"/>
      <c r="K22" s="443"/>
      <c r="L22" s="443"/>
      <c r="M22" s="443"/>
      <c r="N22" s="124"/>
      <c r="O22" s="137" t="s">
        <v>64</v>
      </c>
      <c r="P22" s="449" t="s">
        <v>379</v>
      </c>
      <c r="Q22" s="450"/>
      <c r="R22" s="450"/>
      <c r="S22" s="450"/>
      <c r="T22" s="450"/>
      <c r="U22" s="450"/>
      <c r="V22" s="450"/>
      <c r="W22" s="450"/>
      <c r="X22" s="450"/>
      <c r="Y22" s="113"/>
    </row>
    <row r="23" spans="1:25" ht="27" hidden="1" customHeight="1">
      <c r="A23" s="109"/>
      <c r="B23" s="122"/>
      <c r="C23" s="123"/>
      <c r="D23" s="127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441"/>
      <c r="Q23" s="441"/>
      <c r="R23" s="441"/>
      <c r="S23" s="441"/>
      <c r="T23" s="441"/>
      <c r="U23" s="441"/>
      <c r="V23" s="441"/>
      <c r="W23" s="441"/>
      <c r="X23" s="124"/>
      <c r="Y23" s="113"/>
    </row>
    <row r="24" spans="1:25" ht="15" hidden="1" customHeight="1">
      <c r="A24" s="109"/>
      <c r="B24" s="122"/>
      <c r="C24" s="123"/>
      <c r="D24" s="127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13"/>
    </row>
    <row r="25" spans="1:25" ht="15" hidden="1" customHeight="1">
      <c r="A25" s="109"/>
      <c r="B25" s="122"/>
      <c r="C25" s="123"/>
      <c r="D25" s="127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13"/>
    </row>
    <row r="26" spans="1:25" ht="15" hidden="1" customHeight="1">
      <c r="A26" s="109"/>
      <c r="B26" s="122"/>
      <c r="C26" s="123"/>
      <c r="D26" s="127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13"/>
    </row>
    <row r="27" spans="1:25" ht="15" hidden="1" customHeight="1">
      <c r="A27" s="109"/>
      <c r="B27" s="122"/>
      <c r="C27" s="123"/>
      <c r="D27" s="127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13"/>
    </row>
    <row r="28" spans="1:25" ht="15" hidden="1" customHeight="1">
      <c r="A28" s="109"/>
      <c r="B28" s="122"/>
      <c r="C28" s="123"/>
      <c r="D28" s="127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13"/>
    </row>
    <row r="29" spans="1:25" ht="15" hidden="1" customHeight="1">
      <c r="A29" s="109"/>
      <c r="B29" s="122"/>
      <c r="C29" s="123"/>
      <c r="D29" s="127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13"/>
    </row>
    <row r="30" spans="1:25" ht="15" hidden="1" customHeight="1">
      <c r="A30" s="109"/>
      <c r="B30" s="122"/>
      <c r="C30" s="123"/>
      <c r="D30" s="127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13"/>
    </row>
    <row r="31" spans="1:25" ht="15" hidden="1" customHeight="1">
      <c r="A31" s="109"/>
      <c r="B31" s="122"/>
      <c r="C31" s="123"/>
      <c r="D31" s="127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13"/>
    </row>
    <row r="32" spans="1:25" ht="15" hidden="1" customHeight="1">
      <c r="A32" s="109"/>
      <c r="B32" s="122"/>
      <c r="C32" s="123"/>
      <c r="D32" s="127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13"/>
    </row>
    <row r="33" spans="1:25" ht="15" hidden="1" customHeight="1">
      <c r="A33" s="109"/>
      <c r="B33" s="122"/>
      <c r="C33" s="123"/>
      <c r="D33" s="125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6"/>
      <c r="T33" s="126"/>
      <c r="U33" s="126"/>
      <c r="V33" s="126"/>
      <c r="W33" s="126"/>
      <c r="X33" s="126"/>
      <c r="Y33" s="113"/>
    </row>
    <row r="34" spans="1:25" ht="11.1" hidden="1" customHeight="1">
      <c r="A34" s="109"/>
      <c r="B34" s="122"/>
      <c r="C34" s="123"/>
      <c r="D34" s="125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13"/>
    </row>
    <row r="35" spans="1:25" ht="24" hidden="1" customHeight="1">
      <c r="A35" s="109"/>
      <c r="B35" s="122"/>
      <c r="C35" s="123"/>
      <c r="D35" s="127"/>
      <c r="E35" s="440" t="s">
        <v>94</v>
      </c>
      <c r="F35" s="440"/>
      <c r="G35" s="440"/>
      <c r="H35" s="440"/>
      <c r="I35" s="440"/>
      <c r="J35" s="440"/>
      <c r="K35" s="440"/>
      <c r="L35" s="440"/>
      <c r="M35" s="440"/>
      <c r="N35" s="440"/>
      <c r="O35" s="440"/>
      <c r="P35" s="440"/>
      <c r="Q35" s="440"/>
      <c r="R35" s="440"/>
      <c r="S35" s="440"/>
      <c r="T35" s="440"/>
      <c r="U35" s="440"/>
      <c r="V35" s="440"/>
      <c r="W35" s="440"/>
      <c r="X35" s="440"/>
      <c r="Y35" s="113"/>
    </row>
    <row r="36" spans="1:25" ht="38.25" hidden="1" customHeight="1">
      <c r="A36" s="109"/>
      <c r="B36" s="122"/>
      <c r="C36" s="123"/>
      <c r="D36" s="127"/>
      <c r="E36" s="440"/>
      <c r="F36" s="440"/>
      <c r="G36" s="440"/>
      <c r="H36" s="440"/>
      <c r="I36" s="440"/>
      <c r="J36" s="440"/>
      <c r="K36" s="440"/>
      <c r="L36" s="440"/>
      <c r="M36" s="440"/>
      <c r="N36" s="440"/>
      <c r="O36" s="440"/>
      <c r="P36" s="440"/>
      <c r="Q36" s="440"/>
      <c r="R36" s="440"/>
      <c r="S36" s="440"/>
      <c r="T36" s="440"/>
      <c r="U36" s="440"/>
      <c r="V36" s="440"/>
      <c r="W36" s="440"/>
      <c r="X36" s="440"/>
      <c r="Y36" s="113"/>
    </row>
    <row r="37" spans="1:25" ht="9.75" hidden="1" customHeight="1">
      <c r="A37" s="109"/>
      <c r="B37" s="122"/>
      <c r="C37" s="123"/>
      <c r="D37" s="127"/>
      <c r="E37" s="440"/>
      <c r="F37" s="440"/>
      <c r="G37" s="440"/>
      <c r="H37" s="440"/>
      <c r="I37" s="440"/>
      <c r="J37" s="440"/>
      <c r="K37" s="440"/>
      <c r="L37" s="440"/>
      <c r="M37" s="440"/>
      <c r="N37" s="440"/>
      <c r="O37" s="440"/>
      <c r="P37" s="440"/>
      <c r="Q37" s="440"/>
      <c r="R37" s="440"/>
      <c r="S37" s="440"/>
      <c r="T37" s="440"/>
      <c r="U37" s="440"/>
      <c r="V37" s="440"/>
      <c r="W37" s="440"/>
      <c r="X37" s="440"/>
      <c r="Y37" s="113"/>
    </row>
    <row r="38" spans="1:25" ht="51" hidden="1" customHeight="1">
      <c r="A38" s="109"/>
      <c r="B38" s="122"/>
      <c r="C38" s="123"/>
      <c r="D38" s="127"/>
      <c r="E38" s="440"/>
      <c r="F38" s="440"/>
      <c r="G38" s="440"/>
      <c r="H38" s="440"/>
      <c r="I38" s="440"/>
      <c r="J38" s="440"/>
      <c r="K38" s="440"/>
      <c r="L38" s="440"/>
      <c r="M38" s="440"/>
      <c r="N38" s="440"/>
      <c r="O38" s="440"/>
      <c r="P38" s="440"/>
      <c r="Q38" s="440"/>
      <c r="R38" s="440"/>
      <c r="S38" s="440"/>
      <c r="T38" s="440"/>
      <c r="U38" s="440"/>
      <c r="V38" s="440"/>
      <c r="W38" s="440"/>
      <c r="X38" s="440"/>
      <c r="Y38" s="113"/>
    </row>
    <row r="39" spans="1:25" ht="15" hidden="1" customHeight="1">
      <c r="A39" s="109"/>
      <c r="B39" s="122"/>
      <c r="C39" s="123"/>
      <c r="D39" s="127"/>
      <c r="E39" s="440"/>
      <c r="F39" s="440"/>
      <c r="G39" s="440"/>
      <c r="H39" s="440"/>
      <c r="I39" s="440"/>
      <c r="J39" s="440"/>
      <c r="K39" s="440"/>
      <c r="L39" s="440"/>
      <c r="M39" s="440"/>
      <c r="N39" s="440"/>
      <c r="O39" s="440"/>
      <c r="P39" s="440"/>
      <c r="Q39" s="440"/>
      <c r="R39" s="440"/>
      <c r="S39" s="440"/>
      <c r="T39" s="440"/>
      <c r="U39" s="440"/>
      <c r="V39" s="440"/>
      <c r="W39" s="440"/>
      <c r="X39" s="440"/>
      <c r="Y39" s="113"/>
    </row>
    <row r="40" spans="1:25" ht="12" hidden="1" customHeight="1">
      <c r="A40" s="109"/>
      <c r="B40" s="122"/>
      <c r="C40" s="123"/>
      <c r="D40" s="127"/>
      <c r="E40" s="451"/>
      <c r="F40" s="451"/>
      <c r="G40" s="451"/>
      <c r="H40" s="451"/>
      <c r="I40" s="451"/>
      <c r="J40" s="451"/>
      <c r="K40" s="451"/>
      <c r="L40" s="451"/>
      <c r="M40" s="451"/>
      <c r="N40" s="451"/>
      <c r="O40" s="451"/>
      <c r="P40" s="451"/>
      <c r="Q40" s="451"/>
      <c r="R40" s="451"/>
      <c r="S40" s="451"/>
      <c r="T40" s="451"/>
      <c r="U40" s="451"/>
      <c r="V40" s="451"/>
      <c r="W40" s="451"/>
      <c r="X40" s="451"/>
      <c r="Y40" s="113"/>
    </row>
    <row r="41" spans="1:25" ht="15.95" hidden="1" customHeight="1">
      <c r="A41" s="109"/>
      <c r="B41" s="122"/>
      <c r="C41" s="123"/>
      <c r="D41" s="127"/>
      <c r="E41" s="452"/>
      <c r="F41" s="452"/>
      <c r="G41" s="452"/>
      <c r="H41" s="452"/>
      <c r="I41" s="452"/>
      <c r="J41" s="452"/>
      <c r="K41" s="452"/>
      <c r="L41" s="452"/>
      <c r="M41" s="452"/>
      <c r="N41" s="452"/>
      <c r="O41" s="452"/>
      <c r="P41" s="452"/>
      <c r="Q41" s="452"/>
      <c r="R41" s="452"/>
      <c r="S41" s="452"/>
      <c r="T41" s="452"/>
      <c r="U41" s="452"/>
      <c r="V41" s="452"/>
      <c r="W41" s="452"/>
      <c r="X41" s="452"/>
      <c r="Y41" s="113"/>
    </row>
    <row r="42" spans="1:25" ht="15.95" hidden="1" customHeight="1">
      <c r="A42" s="109"/>
      <c r="B42" s="122"/>
      <c r="C42" s="123"/>
      <c r="D42" s="127"/>
      <c r="E42" s="452"/>
      <c r="F42" s="452"/>
      <c r="G42" s="452"/>
      <c r="H42" s="452"/>
      <c r="I42" s="452"/>
      <c r="J42" s="452"/>
      <c r="K42" s="452"/>
      <c r="L42" s="452"/>
      <c r="M42" s="452"/>
      <c r="N42" s="452"/>
      <c r="O42" s="452"/>
      <c r="P42" s="452"/>
      <c r="Q42" s="452"/>
      <c r="R42" s="452"/>
      <c r="S42" s="452"/>
      <c r="T42" s="452"/>
      <c r="U42" s="452"/>
      <c r="V42" s="452"/>
      <c r="W42" s="452"/>
      <c r="X42" s="452"/>
      <c r="Y42" s="113"/>
    </row>
    <row r="43" spans="1:25" ht="15.95" hidden="1" customHeight="1">
      <c r="A43" s="109"/>
      <c r="B43" s="122"/>
      <c r="C43" s="123"/>
      <c r="D43" s="127"/>
      <c r="E43" s="452"/>
      <c r="F43" s="452"/>
      <c r="G43" s="452"/>
      <c r="H43" s="452"/>
      <c r="I43" s="452"/>
      <c r="J43" s="452"/>
      <c r="K43" s="452"/>
      <c r="L43" s="452"/>
      <c r="M43" s="452"/>
      <c r="N43" s="452"/>
      <c r="O43" s="452"/>
      <c r="P43" s="452"/>
      <c r="Q43" s="452"/>
      <c r="R43" s="452"/>
      <c r="S43" s="452"/>
      <c r="T43" s="452"/>
      <c r="U43" s="452"/>
      <c r="V43" s="452"/>
      <c r="W43" s="452"/>
      <c r="X43" s="452"/>
      <c r="Y43" s="113"/>
    </row>
    <row r="44" spans="1:25" ht="15.95" hidden="1" customHeight="1">
      <c r="A44" s="109"/>
      <c r="B44" s="122"/>
      <c r="C44" s="123"/>
      <c r="D44" s="125"/>
      <c r="E44" s="452"/>
      <c r="F44" s="452"/>
      <c r="G44" s="452"/>
      <c r="H44" s="452"/>
      <c r="I44" s="452"/>
      <c r="J44" s="452"/>
      <c r="K44" s="452"/>
      <c r="L44" s="452"/>
      <c r="M44" s="452"/>
      <c r="N44" s="452"/>
      <c r="O44" s="452"/>
      <c r="P44" s="452"/>
      <c r="Q44" s="452"/>
      <c r="R44" s="452"/>
      <c r="S44" s="452"/>
      <c r="T44" s="452"/>
      <c r="U44" s="452"/>
      <c r="V44" s="452"/>
      <c r="W44" s="452"/>
      <c r="X44" s="452"/>
      <c r="Y44" s="113"/>
    </row>
    <row r="45" spans="1:25" ht="18" hidden="1" customHeight="1">
      <c r="A45" s="109"/>
      <c r="B45" s="122"/>
      <c r="C45" s="123"/>
      <c r="D45" s="125"/>
      <c r="E45" s="452"/>
      <c r="F45" s="452"/>
      <c r="G45" s="452"/>
      <c r="H45" s="452"/>
      <c r="I45" s="452"/>
      <c r="J45" s="452"/>
      <c r="K45" s="452"/>
      <c r="L45" s="452"/>
      <c r="M45" s="452"/>
      <c r="N45" s="452"/>
      <c r="O45" s="452"/>
      <c r="P45" s="452"/>
      <c r="Q45" s="452"/>
      <c r="R45" s="452"/>
      <c r="S45" s="452"/>
      <c r="T45" s="452"/>
      <c r="U45" s="452"/>
      <c r="V45" s="452"/>
      <c r="W45" s="452"/>
      <c r="X45" s="452"/>
      <c r="Y45" s="113"/>
    </row>
    <row r="46" spans="1:25" ht="24" hidden="1" customHeight="1">
      <c r="A46" s="109"/>
      <c r="B46" s="122"/>
      <c r="C46" s="123"/>
      <c r="D46" s="127"/>
      <c r="E46" s="440" t="s">
        <v>63</v>
      </c>
      <c r="F46" s="440"/>
      <c r="G46" s="440"/>
      <c r="H46" s="440"/>
      <c r="I46" s="440"/>
      <c r="J46" s="440"/>
      <c r="K46" s="440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113"/>
    </row>
    <row r="47" spans="1:25" ht="37.5" hidden="1" customHeight="1">
      <c r="A47" s="109"/>
      <c r="B47" s="122"/>
      <c r="C47" s="123"/>
      <c r="D47" s="127"/>
      <c r="E47" s="440"/>
      <c r="F47" s="440"/>
      <c r="G47" s="440"/>
      <c r="H47" s="440"/>
      <c r="I47" s="440"/>
      <c r="J47" s="440"/>
      <c r="K47" s="440"/>
      <c r="L47" s="440"/>
      <c r="M47" s="440"/>
      <c r="N47" s="440"/>
      <c r="O47" s="440"/>
      <c r="P47" s="440"/>
      <c r="Q47" s="440"/>
      <c r="R47" s="440"/>
      <c r="S47" s="440"/>
      <c r="T47" s="440"/>
      <c r="U47" s="440"/>
      <c r="V47" s="440"/>
      <c r="W47" s="440"/>
      <c r="X47" s="440"/>
      <c r="Y47" s="113"/>
    </row>
    <row r="48" spans="1:25" ht="24" hidden="1" customHeight="1">
      <c r="A48" s="109"/>
      <c r="B48" s="122"/>
      <c r="C48" s="123"/>
      <c r="D48" s="127"/>
      <c r="E48" s="440"/>
      <c r="F48" s="440"/>
      <c r="G48" s="440"/>
      <c r="H48" s="440"/>
      <c r="I48" s="440"/>
      <c r="J48" s="440"/>
      <c r="K48" s="440"/>
      <c r="L48" s="440"/>
      <c r="M48" s="440"/>
      <c r="N48" s="440"/>
      <c r="O48" s="440"/>
      <c r="P48" s="440"/>
      <c r="Q48" s="440"/>
      <c r="R48" s="440"/>
      <c r="S48" s="440"/>
      <c r="T48" s="440"/>
      <c r="U48" s="440"/>
      <c r="V48" s="440"/>
      <c r="W48" s="440"/>
      <c r="X48" s="440"/>
      <c r="Y48" s="113"/>
    </row>
    <row r="49" spans="1:25" ht="51" hidden="1" customHeight="1">
      <c r="A49" s="109"/>
      <c r="B49" s="122"/>
      <c r="C49" s="123"/>
      <c r="D49" s="127"/>
      <c r="E49" s="440"/>
      <c r="F49" s="440"/>
      <c r="G49" s="440"/>
      <c r="H49" s="440"/>
      <c r="I49" s="440"/>
      <c r="J49" s="440"/>
      <c r="K49" s="440"/>
      <c r="L49" s="440"/>
      <c r="M49" s="440"/>
      <c r="N49" s="440"/>
      <c r="O49" s="440"/>
      <c r="P49" s="440"/>
      <c r="Q49" s="440"/>
      <c r="R49" s="440"/>
      <c r="S49" s="440"/>
      <c r="T49" s="440"/>
      <c r="U49" s="440"/>
      <c r="V49" s="440"/>
      <c r="W49" s="440"/>
      <c r="X49" s="440"/>
      <c r="Y49" s="113"/>
    </row>
    <row r="50" spans="1:25" ht="12" hidden="1" customHeight="1">
      <c r="A50" s="109"/>
      <c r="B50" s="122"/>
      <c r="C50" s="123"/>
      <c r="D50" s="127"/>
      <c r="E50" s="440"/>
      <c r="F50" s="440"/>
      <c r="G50" s="440"/>
      <c r="H50" s="440"/>
      <c r="I50" s="440"/>
      <c r="J50" s="440"/>
      <c r="K50" s="440"/>
      <c r="L50" s="440"/>
      <c r="M50" s="440"/>
      <c r="N50" s="440"/>
      <c r="O50" s="440"/>
      <c r="P50" s="440"/>
      <c r="Q50" s="440"/>
      <c r="R50" s="440"/>
      <c r="S50" s="440"/>
      <c r="T50" s="440"/>
      <c r="U50" s="440"/>
      <c r="V50" s="440"/>
      <c r="W50" s="440"/>
      <c r="X50" s="440"/>
      <c r="Y50" s="113"/>
    </row>
    <row r="51" spans="1:25" ht="12" hidden="1" customHeight="1">
      <c r="A51" s="109"/>
      <c r="B51" s="122"/>
      <c r="C51" s="123"/>
      <c r="D51" s="127"/>
      <c r="E51" s="440"/>
      <c r="F51" s="440"/>
      <c r="G51" s="440"/>
      <c r="H51" s="440"/>
      <c r="I51" s="440"/>
      <c r="J51" s="440"/>
      <c r="K51" s="440"/>
      <c r="L51" s="440"/>
      <c r="M51" s="440"/>
      <c r="N51" s="440"/>
      <c r="O51" s="440"/>
      <c r="P51" s="440"/>
      <c r="Q51" s="440"/>
      <c r="R51" s="440"/>
      <c r="S51" s="440"/>
      <c r="T51" s="440"/>
      <c r="U51" s="440"/>
      <c r="V51" s="440"/>
      <c r="W51" s="440"/>
      <c r="X51" s="440"/>
      <c r="Y51" s="113"/>
    </row>
    <row r="52" spans="1:25" ht="12" hidden="1" customHeight="1">
      <c r="A52" s="109"/>
      <c r="B52" s="122"/>
      <c r="C52" s="123"/>
      <c r="D52" s="127"/>
      <c r="E52" s="440"/>
      <c r="F52" s="440"/>
      <c r="G52" s="440"/>
      <c r="H52" s="440"/>
      <c r="I52" s="440"/>
      <c r="J52" s="440"/>
      <c r="K52" s="440"/>
      <c r="L52" s="440"/>
      <c r="M52" s="440"/>
      <c r="N52" s="440"/>
      <c r="O52" s="440"/>
      <c r="P52" s="440"/>
      <c r="Q52" s="440"/>
      <c r="R52" s="440"/>
      <c r="S52" s="440"/>
      <c r="T52" s="440"/>
      <c r="U52" s="440"/>
      <c r="V52" s="440"/>
      <c r="W52" s="440"/>
      <c r="X52" s="440"/>
      <c r="Y52" s="113"/>
    </row>
    <row r="53" spans="1:25" ht="12" hidden="1" customHeight="1">
      <c r="A53" s="109"/>
      <c r="B53" s="122"/>
      <c r="C53" s="123"/>
      <c r="D53" s="127"/>
      <c r="E53" s="440"/>
      <c r="F53" s="440"/>
      <c r="G53" s="440"/>
      <c r="H53" s="440"/>
      <c r="I53" s="440"/>
      <c r="J53" s="440"/>
      <c r="K53" s="440"/>
      <c r="L53" s="440"/>
      <c r="M53" s="440"/>
      <c r="N53" s="440"/>
      <c r="O53" s="440"/>
      <c r="P53" s="440"/>
      <c r="Q53" s="440"/>
      <c r="R53" s="440"/>
      <c r="S53" s="440"/>
      <c r="T53" s="440"/>
      <c r="U53" s="440"/>
      <c r="V53" s="440"/>
      <c r="W53" s="440"/>
      <c r="X53" s="440"/>
      <c r="Y53" s="113"/>
    </row>
    <row r="54" spans="1:25" ht="12" hidden="1" customHeight="1">
      <c r="A54" s="109"/>
      <c r="B54" s="122"/>
      <c r="C54" s="123"/>
      <c r="D54" s="127"/>
      <c r="E54" s="440"/>
      <c r="F54" s="440"/>
      <c r="G54" s="440"/>
      <c r="H54" s="440"/>
      <c r="I54" s="440"/>
      <c r="J54" s="440"/>
      <c r="K54" s="440"/>
      <c r="L54" s="440"/>
      <c r="M54" s="440"/>
      <c r="N54" s="440"/>
      <c r="O54" s="440"/>
      <c r="P54" s="440"/>
      <c r="Q54" s="440"/>
      <c r="R54" s="440"/>
      <c r="S54" s="440"/>
      <c r="T54" s="440"/>
      <c r="U54" s="440"/>
      <c r="V54" s="440"/>
      <c r="W54" s="440"/>
      <c r="X54" s="440"/>
      <c r="Y54" s="113"/>
    </row>
    <row r="55" spans="1:25" ht="12" hidden="1" customHeight="1">
      <c r="A55" s="109"/>
      <c r="B55" s="122"/>
      <c r="C55" s="123"/>
      <c r="D55" s="127"/>
      <c r="E55" s="440"/>
      <c r="F55" s="440"/>
      <c r="G55" s="440"/>
      <c r="H55" s="440"/>
      <c r="I55" s="440"/>
      <c r="J55" s="440"/>
      <c r="K55" s="440"/>
      <c r="L55" s="440"/>
      <c r="M55" s="440"/>
      <c r="N55" s="440"/>
      <c r="O55" s="440"/>
      <c r="P55" s="440"/>
      <c r="Q55" s="440"/>
      <c r="R55" s="440"/>
      <c r="S55" s="440"/>
      <c r="T55" s="440"/>
      <c r="U55" s="440"/>
      <c r="V55" s="440"/>
      <c r="W55" s="440"/>
      <c r="X55" s="440"/>
      <c r="Y55" s="113"/>
    </row>
    <row r="56" spans="1:25" ht="12" hidden="1" customHeight="1">
      <c r="A56" s="109"/>
      <c r="B56" s="122"/>
      <c r="C56" s="123"/>
      <c r="D56" s="125"/>
      <c r="E56" s="440"/>
      <c r="F56" s="440"/>
      <c r="G56" s="440"/>
      <c r="H56" s="440"/>
      <c r="I56" s="440"/>
      <c r="J56" s="440"/>
      <c r="K56" s="440"/>
      <c r="L56" s="440"/>
      <c r="M56" s="440"/>
      <c r="N56" s="440"/>
      <c r="O56" s="440"/>
      <c r="P56" s="440"/>
      <c r="Q56" s="440"/>
      <c r="R56" s="440"/>
      <c r="S56" s="440"/>
      <c r="T56" s="440"/>
      <c r="U56" s="440"/>
      <c r="V56" s="440"/>
      <c r="W56" s="440"/>
      <c r="X56" s="440"/>
      <c r="Y56" s="113"/>
    </row>
    <row r="57" spans="1:25" ht="11.1" hidden="1" customHeight="1">
      <c r="A57" s="109"/>
      <c r="B57" s="122"/>
      <c r="C57" s="123"/>
      <c r="D57" s="125"/>
      <c r="E57" s="440"/>
      <c r="F57" s="440"/>
      <c r="G57" s="440"/>
      <c r="H57" s="440"/>
      <c r="I57" s="440"/>
      <c r="J57" s="440"/>
      <c r="K57" s="440"/>
      <c r="L57" s="440"/>
      <c r="M57" s="440"/>
      <c r="N57" s="440"/>
      <c r="O57" s="440"/>
      <c r="P57" s="440"/>
      <c r="Q57" s="440"/>
      <c r="R57" s="440"/>
      <c r="S57" s="440"/>
      <c r="T57" s="440"/>
      <c r="U57" s="440"/>
      <c r="V57" s="440"/>
      <c r="W57" s="440"/>
      <c r="X57" s="440"/>
      <c r="Y57" s="113"/>
    </row>
    <row r="58" spans="1:25" ht="15" hidden="1" customHeight="1">
      <c r="A58" s="109"/>
      <c r="B58" s="122"/>
      <c r="C58" s="123"/>
      <c r="D58" s="127"/>
      <c r="E58" s="460" t="s">
        <v>175</v>
      </c>
      <c r="F58" s="460"/>
      <c r="G58" s="460"/>
      <c r="H58" s="460"/>
      <c r="I58" s="460"/>
      <c r="J58" s="460"/>
      <c r="K58" s="460"/>
      <c r="L58" s="460"/>
      <c r="M58" s="460"/>
      <c r="N58" s="460"/>
      <c r="O58" s="460"/>
      <c r="P58" s="460"/>
      <c r="Q58" s="460"/>
      <c r="R58" s="460"/>
      <c r="S58" s="460"/>
      <c r="T58" s="460"/>
      <c r="U58" s="460"/>
      <c r="V58" s="247"/>
      <c r="W58" s="247"/>
      <c r="X58" s="247"/>
      <c r="Y58" s="113"/>
    </row>
    <row r="59" spans="1:25" ht="15" hidden="1" customHeight="1">
      <c r="A59" s="109"/>
      <c r="B59" s="122"/>
      <c r="C59" s="123"/>
      <c r="D59" s="127"/>
      <c r="E59" s="454"/>
      <c r="F59" s="454"/>
      <c r="G59" s="454"/>
      <c r="H59" s="455"/>
      <c r="I59" s="455"/>
      <c r="J59" s="455"/>
      <c r="K59" s="455"/>
      <c r="L59" s="455"/>
      <c r="M59" s="455"/>
      <c r="N59" s="455"/>
      <c r="O59" s="455"/>
      <c r="P59" s="455"/>
      <c r="Q59" s="455"/>
      <c r="R59" s="455"/>
      <c r="S59" s="455"/>
      <c r="T59" s="455"/>
      <c r="U59" s="455"/>
      <c r="V59" s="455"/>
      <c r="W59" s="455"/>
      <c r="X59" s="455"/>
      <c r="Y59" s="113"/>
    </row>
    <row r="60" spans="1:25" ht="15" hidden="1" customHeight="1">
      <c r="A60" s="109"/>
      <c r="B60" s="122"/>
      <c r="C60" s="123"/>
      <c r="D60" s="127"/>
      <c r="E60" s="456"/>
      <c r="F60" s="457"/>
      <c r="G60" s="458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3"/>
    </row>
    <row r="61" spans="1:25" ht="21" hidden="1" customHeight="1">
      <c r="A61" s="109"/>
      <c r="B61" s="122"/>
      <c r="C61" s="123"/>
      <c r="D61" s="127"/>
      <c r="E61" s="29"/>
      <c r="F61" s="27"/>
      <c r="G61" s="28"/>
      <c r="H61" s="461"/>
      <c r="I61" s="461"/>
      <c r="J61" s="461"/>
      <c r="K61" s="461"/>
      <c r="L61" s="461"/>
      <c r="M61" s="461"/>
      <c r="N61" s="461"/>
      <c r="O61" s="461"/>
      <c r="P61" s="461"/>
      <c r="Q61" s="461"/>
      <c r="R61" s="461"/>
      <c r="S61" s="461"/>
      <c r="T61" s="461"/>
      <c r="U61" s="461"/>
      <c r="V61" s="461"/>
      <c r="W61" s="461"/>
      <c r="X61" s="461"/>
      <c r="Y61" s="113"/>
    </row>
    <row r="62" spans="1:25" ht="21" hidden="1" customHeight="1">
      <c r="A62" s="109"/>
      <c r="B62" s="122"/>
      <c r="C62" s="123"/>
      <c r="D62" s="127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  <c r="R62" s="124"/>
      <c r="S62" s="124"/>
      <c r="T62" s="124"/>
      <c r="U62" s="124"/>
      <c r="V62" s="124"/>
      <c r="W62" s="124"/>
      <c r="X62" s="124"/>
      <c r="Y62" s="113"/>
    </row>
    <row r="63" spans="1:25" ht="21" hidden="1" customHeight="1">
      <c r="A63" s="109"/>
      <c r="B63" s="122"/>
      <c r="C63" s="123"/>
      <c r="D63" s="127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13"/>
    </row>
    <row r="64" spans="1:25" ht="21" hidden="1" customHeight="1">
      <c r="A64" s="109"/>
      <c r="B64" s="122"/>
      <c r="C64" s="123"/>
      <c r="D64" s="127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13"/>
    </row>
    <row r="65" spans="1:25" ht="21" hidden="1" customHeight="1">
      <c r="A65" s="109"/>
      <c r="B65" s="122"/>
      <c r="C65" s="123"/>
      <c r="D65" s="127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13"/>
    </row>
    <row r="66" spans="1:25" ht="21" hidden="1" customHeight="1">
      <c r="A66" s="109"/>
      <c r="B66" s="122"/>
      <c r="C66" s="123"/>
      <c r="D66" s="127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24"/>
      <c r="X66" s="124"/>
      <c r="Y66" s="113"/>
    </row>
    <row r="67" spans="1:25" ht="21" hidden="1" customHeight="1">
      <c r="A67" s="109"/>
      <c r="B67" s="122"/>
      <c r="C67" s="123"/>
      <c r="D67" s="127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13"/>
    </row>
    <row r="68" spans="1:25" ht="21" hidden="1" customHeight="1">
      <c r="A68" s="109"/>
      <c r="B68" s="122"/>
      <c r="C68" s="123"/>
      <c r="D68" s="125"/>
      <c r="E68" s="126"/>
      <c r="F68" s="126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13"/>
    </row>
    <row r="69" spans="1:25" ht="18" hidden="1" customHeight="1">
      <c r="A69" s="109"/>
      <c r="B69" s="122"/>
      <c r="C69" s="123"/>
      <c r="D69" s="125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13"/>
    </row>
    <row r="70" spans="1:25" ht="15" hidden="1">
      <c r="A70" s="109"/>
      <c r="B70" s="122"/>
      <c r="C70" s="123"/>
      <c r="D70" s="127"/>
      <c r="E70" s="460" t="s">
        <v>176</v>
      </c>
      <c r="F70" s="460"/>
      <c r="G70" s="460"/>
      <c r="H70" s="460"/>
      <c r="I70" s="460"/>
      <c r="J70" s="460"/>
      <c r="K70" s="460"/>
      <c r="L70" s="460"/>
      <c r="M70" s="460"/>
      <c r="N70" s="460"/>
      <c r="O70" s="460"/>
      <c r="P70" s="460"/>
      <c r="Q70" s="460"/>
      <c r="R70" s="460"/>
      <c r="S70" s="460"/>
      <c r="T70" s="460"/>
      <c r="U70" s="245"/>
      <c r="V70" s="245"/>
      <c r="W70" s="245"/>
      <c r="X70" s="245"/>
      <c r="Y70" s="113"/>
    </row>
    <row r="71" spans="1:25" ht="15" hidden="1">
      <c r="A71" s="109"/>
      <c r="B71" s="122"/>
      <c r="C71" s="123"/>
      <c r="D71" s="127"/>
      <c r="E71" s="460" t="s">
        <v>177</v>
      </c>
      <c r="F71" s="460"/>
      <c r="G71" s="460"/>
      <c r="H71" s="460"/>
      <c r="I71" s="460"/>
      <c r="J71" s="460"/>
      <c r="K71" s="460"/>
      <c r="L71" s="460"/>
      <c r="M71" s="460"/>
      <c r="N71" s="460"/>
      <c r="O71" s="460"/>
      <c r="P71" s="460"/>
      <c r="Q71" s="460"/>
      <c r="R71" s="460"/>
      <c r="S71" s="460"/>
      <c r="T71" s="460"/>
      <c r="U71" s="246"/>
      <c r="V71" s="246"/>
      <c r="W71" s="246"/>
      <c r="X71" s="246"/>
      <c r="Y71" s="113"/>
    </row>
    <row r="72" spans="1:25" ht="27" hidden="1" customHeight="1">
      <c r="A72" s="109"/>
      <c r="B72" s="122"/>
      <c r="C72" s="123"/>
      <c r="D72" s="127"/>
      <c r="E72" s="128"/>
      <c r="F72" s="459"/>
      <c r="G72" s="459"/>
      <c r="H72" s="459"/>
      <c r="I72" s="459"/>
      <c r="J72" s="459"/>
      <c r="K72" s="459"/>
      <c r="L72" s="459"/>
      <c r="M72" s="459"/>
      <c r="N72" s="459"/>
      <c r="O72" s="459"/>
      <c r="P72" s="459"/>
      <c r="Q72" s="459"/>
      <c r="R72" s="459"/>
      <c r="S72" s="459"/>
      <c r="T72" s="459"/>
      <c r="U72" s="459"/>
      <c r="V72" s="459"/>
      <c r="W72" s="459"/>
      <c r="X72" s="459"/>
      <c r="Y72" s="113"/>
    </row>
    <row r="73" spans="1:25" ht="52.5" hidden="1" customHeight="1">
      <c r="A73" s="109"/>
      <c r="B73" s="122"/>
      <c r="C73" s="123"/>
      <c r="D73" s="127"/>
      <c r="E73" s="128"/>
      <c r="F73" s="459"/>
      <c r="G73" s="459"/>
      <c r="H73" s="459"/>
      <c r="I73" s="459"/>
      <c r="J73" s="459"/>
      <c r="K73" s="459"/>
      <c r="L73" s="459"/>
      <c r="M73" s="459"/>
      <c r="N73" s="459"/>
      <c r="O73" s="459"/>
      <c r="P73" s="459"/>
      <c r="Q73" s="459"/>
      <c r="R73" s="459"/>
      <c r="S73" s="459"/>
      <c r="T73" s="459"/>
      <c r="U73" s="459"/>
      <c r="V73" s="459"/>
      <c r="W73" s="459"/>
      <c r="X73" s="459"/>
      <c r="Y73" s="113"/>
    </row>
    <row r="74" spans="1:25" ht="8.1" hidden="1" customHeight="1">
      <c r="A74" s="109"/>
      <c r="B74" s="122"/>
      <c r="C74" s="123"/>
      <c r="D74" s="127"/>
      <c r="E74" s="128"/>
      <c r="F74" s="463"/>
      <c r="G74" s="463"/>
      <c r="H74" s="463"/>
      <c r="I74" s="463"/>
      <c r="J74" s="463"/>
      <c r="K74" s="463"/>
      <c r="L74" s="463"/>
      <c r="M74" s="463"/>
      <c r="N74" s="463"/>
      <c r="O74" s="463"/>
      <c r="P74" s="463"/>
      <c r="Q74" s="463"/>
      <c r="R74" s="463"/>
      <c r="S74" s="463"/>
      <c r="T74" s="463"/>
      <c r="U74" s="463"/>
      <c r="V74" s="463"/>
      <c r="W74" s="463"/>
      <c r="X74" s="463"/>
      <c r="Y74" s="113"/>
    </row>
    <row r="75" spans="1:25" ht="14.25" hidden="1" customHeight="1">
      <c r="A75" s="109"/>
      <c r="B75" s="122"/>
      <c r="C75" s="123"/>
      <c r="D75" s="127"/>
      <c r="E75" s="464"/>
      <c r="F75" s="464"/>
      <c r="G75" s="464"/>
      <c r="H75" s="464"/>
      <c r="I75" s="464"/>
      <c r="J75" s="464"/>
      <c r="K75" s="464"/>
      <c r="L75" s="464"/>
      <c r="M75" s="464"/>
      <c r="N75" s="464"/>
      <c r="O75" s="464"/>
      <c r="P75" s="464"/>
      <c r="Q75" s="464"/>
      <c r="R75" s="464"/>
      <c r="S75" s="464"/>
      <c r="T75" s="464"/>
      <c r="U75" s="464"/>
      <c r="V75" s="464"/>
      <c r="W75" s="464"/>
      <c r="X75" s="464"/>
      <c r="Y75" s="113"/>
    </row>
    <row r="76" spans="1:25" ht="34.5" hidden="1" customHeight="1">
      <c r="A76" s="109"/>
      <c r="B76" s="122"/>
      <c r="C76" s="123"/>
      <c r="D76" s="127"/>
      <c r="E76" s="465"/>
      <c r="F76" s="465"/>
      <c r="G76" s="465"/>
      <c r="H76" s="465"/>
      <c r="I76" s="465"/>
      <c r="J76" s="465"/>
      <c r="K76" s="465"/>
      <c r="L76" s="465"/>
      <c r="M76" s="465"/>
      <c r="N76" s="465"/>
      <c r="O76" s="465"/>
      <c r="P76" s="465"/>
      <c r="Q76" s="465"/>
      <c r="R76" s="465"/>
      <c r="S76" s="465"/>
      <c r="T76" s="465"/>
      <c r="U76" s="465"/>
      <c r="V76" s="465"/>
      <c r="W76" s="465"/>
      <c r="X76" s="465"/>
      <c r="Y76" s="113"/>
    </row>
    <row r="77" spans="1:25" ht="23.1" hidden="1" customHeight="1">
      <c r="A77" s="109"/>
      <c r="B77" s="122"/>
      <c r="C77" s="123"/>
      <c r="D77" s="127"/>
      <c r="E77" s="465"/>
      <c r="F77" s="465"/>
      <c r="G77" s="465"/>
      <c r="H77" s="465"/>
      <c r="I77" s="465"/>
      <c r="J77" s="465"/>
      <c r="K77" s="465"/>
      <c r="L77" s="465"/>
      <c r="M77" s="465"/>
      <c r="N77" s="465"/>
      <c r="O77" s="465"/>
      <c r="P77" s="465"/>
      <c r="Q77" s="465"/>
      <c r="R77" s="465"/>
      <c r="S77" s="465"/>
      <c r="T77" s="465"/>
      <c r="U77" s="465"/>
      <c r="V77" s="465"/>
      <c r="W77" s="465"/>
      <c r="X77" s="465"/>
      <c r="Y77" s="113"/>
    </row>
    <row r="78" spans="1:25" ht="42.75" hidden="1" customHeight="1">
      <c r="A78" s="109"/>
      <c r="B78" s="122"/>
      <c r="C78" s="123"/>
      <c r="D78" s="127"/>
      <c r="E78" s="465"/>
      <c r="F78" s="465"/>
      <c r="G78" s="465"/>
      <c r="H78" s="465"/>
      <c r="I78" s="465"/>
      <c r="J78" s="465"/>
      <c r="K78" s="465"/>
      <c r="L78" s="465"/>
      <c r="M78" s="465"/>
      <c r="N78" s="465"/>
      <c r="O78" s="465"/>
      <c r="P78" s="465"/>
      <c r="Q78" s="465"/>
      <c r="R78" s="465"/>
      <c r="S78" s="465"/>
      <c r="T78" s="465"/>
      <c r="U78" s="465"/>
      <c r="V78" s="465"/>
      <c r="W78" s="465"/>
      <c r="X78" s="465"/>
      <c r="Y78" s="113"/>
    </row>
    <row r="79" spans="1:25" ht="25.5" hidden="1" customHeight="1">
      <c r="A79" s="109"/>
      <c r="B79" s="122"/>
      <c r="C79" s="123"/>
      <c r="D79" s="127"/>
      <c r="E79" s="462" t="s">
        <v>62</v>
      </c>
      <c r="F79" s="462"/>
      <c r="G79" s="462"/>
      <c r="H79" s="462"/>
      <c r="I79" s="462"/>
      <c r="J79" s="462"/>
      <c r="K79" s="462"/>
      <c r="L79" s="462"/>
      <c r="M79" s="462"/>
      <c r="N79" s="462"/>
      <c r="O79" s="462"/>
      <c r="P79" s="462"/>
      <c r="Q79" s="462"/>
      <c r="R79" s="462"/>
      <c r="S79" s="462"/>
      <c r="T79" s="462"/>
      <c r="U79" s="462"/>
      <c r="V79" s="462"/>
      <c r="W79" s="462"/>
      <c r="X79" s="462"/>
      <c r="Y79" s="113"/>
    </row>
    <row r="80" spans="1:25" ht="15" hidden="1" customHeight="1">
      <c r="A80" s="109"/>
      <c r="B80" s="122"/>
      <c r="C80" s="123"/>
      <c r="D80" s="127"/>
      <c r="E80" s="124"/>
      <c r="F80" s="124"/>
      <c r="G80" s="124"/>
      <c r="H80" s="115"/>
      <c r="I80" s="115"/>
      <c r="J80" s="115"/>
      <c r="K80" s="115"/>
      <c r="L80" s="115"/>
      <c r="M80" s="115"/>
      <c r="N80" s="115"/>
      <c r="O80" s="116"/>
      <c r="P80" s="116"/>
      <c r="Q80" s="116"/>
      <c r="R80" s="116"/>
      <c r="S80" s="116"/>
      <c r="T80" s="116"/>
      <c r="U80" s="124"/>
      <c r="V80" s="124"/>
      <c r="W80" s="124"/>
      <c r="X80" s="124"/>
      <c r="Y80" s="113"/>
    </row>
    <row r="81" spans="1:27" ht="15" hidden="1" customHeight="1">
      <c r="A81" s="109"/>
      <c r="B81" s="122"/>
      <c r="C81" s="123"/>
      <c r="D81" s="127"/>
      <c r="E81" s="129"/>
      <c r="F81" s="453" t="s">
        <v>61</v>
      </c>
      <c r="G81" s="453"/>
      <c r="H81" s="453"/>
      <c r="I81" s="453"/>
      <c r="J81" s="453"/>
      <c r="K81" s="453"/>
      <c r="L81" s="453"/>
      <c r="M81" s="453"/>
      <c r="N81" s="453"/>
      <c r="O81" s="453"/>
      <c r="P81" s="453"/>
      <c r="Q81" s="453"/>
      <c r="R81" s="453"/>
      <c r="S81" s="453"/>
      <c r="T81" s="116"/>
      <c r="U81" s="124"/>
      <c r="V81" s="124"/>
      <c r="W81" s="124"/>
      <c r="X81" s="124"/>
      <c r="Y81" s="113"/>
      <c r="AA81" s="118" t="s">
        <v>59</v>
      </c>
    </row>
    <row r="82" spans="1:27" ht="15" hidden="1" customHeight="1">
      <c r="A82" s="109"/>
      <c r="B82" s="122"/>
      <c r="C82" s="123"/>
      <c r="D82" s="127"/>
      <c r="E82" s="124"/>
      <c r="F82" s="124"/>
      <c r="G82" s="124"/>
      <c r="H82" s="115"/>
      <c r="I82" s="115"/>
      <c r="J82" s="115"/>
      <c r="K82" s="115"/>
      <c r="L82" s="115"/>
      <c r="M82" s="115"/>
      <c r="N82" s="115"/>
      <c r="O82" s="116"/>
      <c r="P82" s="116"/>
      <c r="Q82" s="116"/>
      <c r="R82" s="116"/>
      <c r="S82" s="116"/>
      <c r="T82" s="116"/>
      <c r="U82" s="124"/>
      <c r="V82" s="124"/>
      <c r="W82" s="124"/>
      <c r="X82" s="124"/>
      <c r="Y82" s="113"/>
    </row>
    <row r="83" spans="1:27" ht="15" hidden="1">
      <c r="A83" s="109"/>
      <c r="B83" s="122"/>
      <c r="C83" s="123"/>
      <c r="D83" s="127"/>
      <c r="E83" s="124"/>
      <c r="F83" s="453" t="s">
        <v>60</v>
      </c>
      <c r="G83" s="453"/>
      <c r="H83" s="453"/>
      <c r="I83" s="453"/>
      <c r="J83" s="453"/>
      <c r="K83" s="453"/>
      <c r="L83" s="453"/>
      <c r="M83" s="453"/>
      <c r="N83" s="453"/>
      <c r="O83" s="453"/>
      <c r="P83" s="453"/>
      <c r="Q83" s="453"/>
      <c r="R83" s="453"/>
      <c r="S83" s="453"/>
      <c r="T83" s="453"/>
      <c r="U83" s="453"/>
      <c r="V83" s="453"/>
      <c r="W83" s="453"/>
      <c r="X83" s="453"/>
      <c r="Y83" s="113"/>
    </row>
    <row r="84" spans="1:27" ht="15" hidden="1">
      <c r="A84" s="109"/>
      <c r="B84" s="122"/>
      <c r="C84" s="123"/>
      <c r="D84" s="127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13"/>
    </row>
    <row r="85" spans="1:27" ht="15" hidden="1">
      <c r="A85" s="109"/>
      <c r="B85" s="122"/>
      <c r="C85" s="123"/>
      <c r="D85" s="127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13"/>
    </row>
    <row r="86" spans="1:27" ht="15" hidden="1">
      <c r="A86" s="109"/>
      <c r="B86" s="122"/>
      <c r="C86" s="123"/>
      <c r="D86" s="127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13"/>
    </row>
    <row r="87" spans="1:27" ht="15" hidden="1">
      <c r="A87" s="109"/>
      <c r="B87" s="122"/>
      <c r="C87" s="123"/>
      <c r="D87" s="127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  <c r="R87" s="124"/>
      <c r="S87" s="124"/>
      <c r="T87" s="124"/>
      <c r="U87" s="124"/>
      <c r="V87" s="124"/>
      <c r="W87" s="124"/>
      <c r="X87" s="124"/>
      <c r="Y87" s="113"/>
    </row>
    <row r="88" spans="1:27" ht="15" hidden="1" customHeight="1">
      <c r="A88" s="109"/>
      <c r="B88" s="122"/>
      <c r="C88" s="123"/>
      <c r="D88" s="127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  <c r="R88" s="124"/>
      <c r="S88" s="124"/>
      <c r="T88" s="124"/>
      <c r="U88" s="124"/>
      <c r="V88" s="124"/>
      <c r="W88" s="124"/>
      <c r="X88" s="124"/>
      <c r="Y88" s="113"/>
    </row>
    <row r="89" spans="1:27" ht="15" hidden="1" customHeight="1">
      <c r="A89" s="109"/>
      <c r="B89" s="122"/>
      <c r="C89" s="123"/>
      <c r="D89" s="127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  <c r="R89" s="124"/>
      <c r="S89" s="124"/>
      <c r="T89" s="124"/>
      <c r="U89" s="124"/>
      <c r="V89" s="124"/>
      <c r="W89" s="124"/>
      <c r="X89" s="124"/>
      <c r="Y89" s="113"/>
    </row>
    <row r="90" spans="1:27" ht="15" hidden="1" customHeight="1">
      <c r="A90" s="109"/>
      <c r="B90" s="122"/>
      <c r="C90" s="123"/>
      <c r="D90" s="127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  <c r="R90" s="124"/>
      <c r="S90" s="124"/>
      <c r="T90" s="124"/>
      <c r="U90" s="124"/>
      <c r="V90" s="124"/>
      <c r="W90" s="124"/>
      <c r="X90" s="124"/>
      <c r="Y90" s="113"/>
    </row>
    <row r="91" spans="1:27" ht="15" hidden="1" customHeight="1">
      <c r="A91" s="109"/>
      <c r="B91" s="122"/>
      <c r="C91" s="123"/>
      <c r="D91" s="127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  <c r="R91" s="124"/>
      <c r="S91" s="124"/>
      <c r="T91" s="124"/>
      <c r="U91" s="124"/>
      <c r="V91" s="124"/>
      <c r="W91" s="124"/>
      <c r="X91" s="124"/>
      <c r="Y91" s="113"/>
    </row>
    <row r="92" spans="1:27" ht="15" hidden="1" customHeight="1">
      <c r="A92" s="109"/>
      <c r="B92" s="122"/>
      <c r="C92" s="123"/>
      <c r="D92" s="127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  <c r="R92" s="124"/>
      <c r="S92" s="124"/>
      <c r="T92" s="124"/>
      <c r="U92" s="124"/>
      <c r="V92" s="124"/>
      <c r="W92" s="124"/>
      <c r="X92" s="124"/>
      <c r="Y92" s="113"/>
    </row>
    <row r="93" spans="1:27" ht="11.1" hidden="1" customHeight="1">
      <c r="A93" s="109"/>
      <c r="B93" s="122"/>
      <c r="C93" s="123"/>
      <c r="D93" s="127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  <c r="R93" s="124"/>
      <c r="S93" s="124"/>
      <c r="T93" s="124"/>
      <c r="U93" s="124"/>
      <c r="V93" s="124"/>
      <c r="W93" s="124"/>
      <c r="X93" s="124"/>
      <c r="Y93" s="113"/>
    </row>
    <row r="94" spans="1:27" ht="15" customHeight="1">
      <c r="A94" s="109"/>
      <c r="B94" s="130"/>
      <c r="C94" s="131"/>
      <c r="D94" s="132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17"/>
    </row>
  </sheetData>
  <sheetProtection algorithmName="SHA-512" hashValue="RTFtCtdBekFPzBw6RaN6LGlbIiJJhqJxmGinld6s0cHumbEJcVr5/dxP47njb5a/QwjLjPFyZ34xJxgr4YAh/Q==" saltValue="b6AUcKISMlPJkV2J8MKsdQ==" spinCount="100000" sheet="1" objects="1" scenarios="1" formatColumns="0" formatRows="0"/>
  <dataConsolidate link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FAS_JKH_OPEN_INFO_TERMS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0"/>
    <col min="13" max="16384" width="9.140625" style="7"/>
  </cols>
  <sheetData>
    <row r="1" spans="3:12" s="77" customFormat="1" hidden="1">
      <c r="C1" s="84"/>
      <c r="L1" s="239"/>
    </row>
    <row r="2" spans="3:12" s="77" customFormat="1" hidden="1">
      <c r="C2" s="84"/>
      <c r="L2" s="239"/>
    </row>
    <row r="3" spans="3:12" s="77" customFormat="1" hidden="1">
      <c r="C3" s="84"/>
      <c r="L3" s="239"/>
    </row>
    <row r="4" spans="3:12" s="77" customFormat="1" hidden="1">
      <c r="C4" s="84"/>
      <c r="L4" s="239"/>
    </row>
    <row r="5" spans="3:12" s="77" customFormat="1" hidden="1">
      <c r="C5" s="84"/>
      <c r="L5" s="239"/>
    </row>
    <row r="6" spans="3:12" s="77" customFormat="1" ht="10.5" customHeight="1">
      <c r="C6" s="85"/>
      <c r="D6" s="79"/>
      <c r="E6" s="79"/>
      <c r="L6" s="239"/>
    </row>
    <row r="7" spans="3:12" s="77" customFormat="1" ht="20.100000000000001" customHeight="1">
      <c r="C7" s="85"/>
      <c r="D7" s="536" t="s">
        <v>6</v>
      </c>
      <c r="E7" s="536"/>
      <c r="L7" s="239"/>
    </row>
    <row r="8" spans="3:12" s="77" customFormat="1" ht="15" customHeight="1">
      <c r="C8" s="85"/>
      <c r="D8" s="535" t="str">
        <f>IF(org=0,"Не определено",org)</f>
        <v>ООО "Теплосервис"</v>
      </c>
      <c r="E8" s="535"/>
      <c r="L8" s="239"/>
    </row>
    <row r="9" spans="3:12" s="77" customFormat="1" ht="6.95" customHeight="1">
      <c r="C9" s="85"/>
      <c r="D9" s="79"/>
      <c r="E9" s="79"/>
      <c r="L9" s="239"/>
    </row>
    <row r="10" spans="3:12" s="77" customFormat="1" ht="22.5" customHeight="1">
      <c r="C10" s="85"/>
      <c r="D10" s="49" t="s">
        <v>23</v>
      </c>
      <c r="E10" s="48" t="s">
        <v>27</v>
      </c>
      <c r="L10" s="239"/>
    </row>
    <row r="11" spans="3:12" s="77" customFormat="1" ht="11.25" customHeight="1">
      <c r="C11" s="85"/>
      <c r="D11" s="73" t="s">
        <v>24</v>
      </c>
      <c r="E11" s="73" t="s">
        <v>0</v>
      </c>
      <c r="L11" s="239"/>
    </row>
    <row r="12" spans="3:12" s="77" customFormat="1" ht="15" hidden="1" customHeight="1">
      <c r="C12" s="85"/>
      <c r="D12" s="80">
        <v>0</v>
      </c>
      <c r="E12" s="50"/>
      <c r="L12" s="239"/>
    </row>
    <row r="13" spans="3:12" s="77" customFormat="1" ht="15" customHeight="1">
      <c r="C13" s="85"/>
      <c r="D13" s="86"/>
      <c r="E13" s="87" t="s">
        <v>28</v>
      </c>
      <c r="L13" s="239"/>
    </row>
  </sheetData>
  <sheetProtection algorithmName="SHA-512" hashValue="//lWEdweCmASFC4evabSBDhIa+qJYOZlR66aHGPQmhr2Ow+LCEwNLCnM2NT6DJZ/4rL/5W+NBgEpN7cS3weRWA==" saltValue="oVXbm2hKBx7yq55Kovf0SA==" spinCount="100000" sheet="1" objects="1" scenarios="1" formatColumns="0" formatRows="0"/>
  <mergeCells count="2">
    <mergeCell ref="D7:E7"/>
    <mergeCell ref="D8:E8"/>
  </mergeCells>
  <phoneticPr fontId="11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RowHeight="11.2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/>
    <row r="2" spans="2:5" ht="20.100000000000001" customHeight="1">
      <c r="B2" s="537" t="s">
        <v>7</v>
      </c>
      <c r="C2" s="537"/>
      <c r="D2" s="537"/>
      <c r="E2" s="537"/>
    </row>
    <row r="3" spans="2:5" ht="6.95" customHeight="1"/>
    <row r="4" spans="2:5" ht="21.75" customHeight="1">
      <c r="B4" s="188" t="s">
        <v>85</v>
      </c>
      <c r="C4" s="188" t="s">
        <v>86</v>
      </c>
      <c r="D4" s="188" t="s">
        <v>22</v>
      </c>
      <c r="E4" s="187" t="s">
        <v>14</v>
      </c>
    </row>
  </sheetData>
  <sheetProtection algorithmName="SHA-512" hashValue="hgPd4IiNbqCC5ofgQcqv6eJlS9HH+Ex0FCwn+EdYzuhuhwTVHJM0iFDhVYIhF8sbYFym8qn5F3MediMRMO0i/Q==" saltValue="GlElOW9AJiGEaU85QvB2Qg==" spinCount="100000" sheet="1" objects="1" scenarios="1" formatColumns="0" formatRows="0" autoFilter="0"/>
  <autoFilter ref="B4:E4"/>
  <mergeCells count="1">
    <mergeCell ref="B2:E2"/>
  </mergeCells>
  <phoneticPr fontId="11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41"/>
  </cols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341"/>
  <sheetViews>
    <sheetView showGridLines="0" zoomScaleNormal="100" workbookViewId="0"/>
  </sheetViews>
  <sheetFormatPr defaultRowHeight="11.25"/>
  <cols>
    <col min="1" max="1" width="36.28515625" style="55" customWidth="1"/>
    <col min="2" max="2" width="21.140625" style="55" customWidth="1"/>
    <col min="3" max="16384" width="9.140625" style="54"/>
  </cols>
  <sheetData>
    <row r="1" spans="1:2">
      <c r="A1" s="1" t="s">
        <v>8</v>
      </c>
      <c r="B1" s="1" t="s">
        <v>9</v>
      </c>
    </row>
    <row r="2" spans="1:2">
      <c r="A2" t="s">
        <v>334</v>
      </c>
      <c r="B2" t="s">
        <v>341</v>
      </c>
    </row>
    <row r="3" spans="1:2">
      <c r="A3" t="s">
        <v>335</v>
      </c>
      <c r="B3" t="s">
        <v>342</v>
      </c>
    </row>
    <row r="4" spans="1:2">
      <c r="A4" t="s">
        <v>336</v>
      </c>
      <c r="B4" t="s">
        <v>343</v>
      </c>
    </row>
    <row r="5" spans="1:2">
      <c r="A5" t="s">
        <v>114</v>
      </c>
      <c r="B5" t="s">
        <v>344</v>
      </c>
    </row>
    <row r="6" spans="1:2">
      <c r="A6" t="s">
        <v>337</v>
      </c>
      <c r="B6" t="s">
        <v>345</v>
      </c>
    </row>
    <row r="7" spans="1:2">
      <c r="A7" t="s">
        <v>338</v>
      </c>
      <c r="B7" t="s">
        <v>346</v>
      </c>
    </row>
    <row r="8" spans="1:2">
      <c r="A8" t="s">
        <v>327</v>
      </c>
      <c r="B8" t="s">
        <v>347</v>
      </c>
    </row>
    <row r="9" spans="1:2">
      <c r="A9" t="s">
        <v>339</v>
      </c>
      <c r="B9" t="s">
        <v>348</v>
      </c>
    </row>
    <row r="10" spans="1:2">
      <c r="A10" t="s">
        <v>91</v>
      </c>
      <c r="B10" t="s">
        <v>349</v>
      </c>
    </row>
    <row r="11" spans="1:2">
      <c r="A11" t="s">
        <v>6</v>
      </c>
      <c r="B11" t="s">
        <v>350</v>
      </c>
    </row>
    <row r="12" spans="1:2">
      <c r="A12" t="s">
        <v>340</v>
      </c>
      <c r="B12" t="s">
        <v>351</v>
      </c>
    </row>
    <row r="13" spans="1:2">
      <c r="A13"/>
      <c r="B13" t="s">
        <v>352</v>
      </c>
    </row>
    <row r="14" spans="1:2">
      <c r="A14"/>
      <c r="B14" t="s">
        <v>353</v>
      </c>
    </row>
    <row r="15" spans="1:2">
      <c r="A15"/>
      <c r="B15" t="s">
        <v>354</v>
      </c>
    </row>
    <row r="16" spans="1:2">
      <c r="A16"/>
      <c r="B16" t="s">
        <v>355</v>
      </c>
    </row>
    <row r="17" spans="1:2">
      <c r="A17"/>
      <c r="B17" t="s">
        <v>356</v>
      </c>
    </row>
    <row r="18" spans="1:2">
      <c r="A18"/>
      <c r="B18" t="s">
        <v>357</v>
      </c>
    </row>
    <row r="19" spans="1:2">
      <c r="A19"/>
      <c r="B19" t="s">
        <v>358</v>
      </c>
    </row>
    <row r="20" spans="1:2">
      <c r="A20"/>
      <c r="B20" t="s">
        <v>359</v>
      </c>
    </row>
    <row r="21" spans="1:2">
      <c r="A21"/>
      <c r="B21" t="s">
        <v>360</v>
      </c>
    </row>
    <row r="22" spans="1:2">
      <c r="A22"/>
      <c r="B22" t="s">
        <v>361</v>
      </c>
    </row>
    <row r="23" spans="1:2">
      <c r="A23"/>
      <c r="B23" t="s">
        <v>362</v>
      </c>
    </row>
    <row r="24" spans="1:2">
      <c r="A24"/>
      <c r="B24" t="s">
        <v>363</v>
      </c>
    </row>
    <row r="25" spans="1:2">
      <c r="A25"/>
      <c r="B25" t="s">
        <v>364</v>
      </c>
    </row>
    <row r="26" spans="1:2">
      <c r="A26"/>
      <c r="B26" t="s">
        <v>365</v>
      </c>
    </row>
    <row r="27" spans="1:2">
      <c r="A27"/>
      <c r="B27" t="s">
        <v>366</v>
      </c>
    </row>
    <row r="28" spans="1:2">
      <c r="A28"/>
      <c r="B28" t="s">
        <v>367</v>
      </c>
    </row>
    <row r="29" spans="1:2">
      <c r="A29"/>
      <c r="B29" t="s">
        <v>368</v>
      </c>
    </row>
    <row r="30" spans="1:2">
      <c r="A30"/>
      <c r="B30" t="s">
        <v>369</v>
      </c>
    </row>
    <row r="31" spans="1:2">
      <c r="A31"/>
      <c r="B31" t="s">
        <v>370</v>
      </c>
    </row>
    <row r="32" spans="1:2">
      <c r="A32"/>
      <c r="B32" t="s">
        <v>371</v>
      </c>
    </row>
    <row r="33" spans="1:2">
      <c r="A33"/>
      <c r="B33" t="s">
        <v>372</v>
      </c>
    </row>
    <row r="34" spans="1:2">
      <c r="A34"/>
      <c r="B34" t="s">
        <v>373</v>
      </c>
    </row>
    <row r="35" spans="1:2">
      <c r="A35"/>
      <c r="B35" t="s">
        <v>374</v>
      </c>
    </row>
    <row r="36" spans="1:2">
      <c r="A36"/>
      <c r="B36" t="s">
        <v>375</v>
      </c>
    </row>
    <row r="37" spans="1:2">
      <c r="A37"/>
      <c r="B37" t="s">
        <v>376</v>
      </c>
    </row>
    <row r="38" spans="1:2">
      <c r="A38"/>
      <c r="B38" t="s">
        <v>377</v>
      </c>
    </row>
    <row r="39" spans="1:2">
      <c r="A39"/>
      <c r="B39" t="s">
        <v>378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  <row r="294" spans="1:2">
      <c r="A294"/>
      <c r="B294"/>
    </row>
    <row r="295" spans="1:2">
      <c r="A295"/>
      <c r="B295"/>
    </row>
    <row r="296" spans="1:2">
      <c r="A296"/>
      <c r="B296"/>
    </row>
    <row r="297" spans="1:2">
      <c r="A297"/>
      <c r="B297"/>
    </row>
    <row r="298" spans="1:2">
      <c r="A298"/>
      <c r="B298"/>
    </row>
    <row r="299" spans="1:2">
      <c r="A299"/>
      <c r="B299"/>
    </row>
    <row r="300" spans="1:2">
      <c r="A300"/>
      <c r="B300"/>
    </row>
    <row r="301" spans="1:2">
      <c r="A301"/>
      <c r="B301"/>
    </row>
    <row r="302" spans="1:2">
      <c r="A302"/>
      <c r="B302"/>
    </row>
    <row r="303" spans="1:2">
      <c r="A303"/>
      <c r="B303"/>
    </row>
    <row r="304" spans="1:2">
      <c r="A304"/>
      <c r="B304"/>
    </row>
    <row r="305" spans="1:2">
      <c r="A305"/>
      <c r="B305"/>
    </row>
    <row r="306" spans="1:2">
      <c r="A306"/>
      <c r="B306"/>
    </row>
    <row r="307" spans="1:2">
      <c r="A307"/>
      <c r="B307"/>
    </row>
    <row r="308" spans="1:2">
      <c r="A308"/>
      <c r="B308"/>
    </row>
    <row r="309" spans="1:2">
      <c r="A309"/>
      <c r="B309"/>
    </row>
    <row r="310" spans="1:2">
      <c r="A310"/>
      <c r="B310"/>
    </row>
    <row r="311" spans="1:2">
      <c r="A311"/>
      <c r="B311"/>
    </row>
    <row r="312" spans="1:2">
      <c r="A312"/>
      <c r="B312"/>
    </row>
    <row r="313" spans="1:2">
      <c r="A313"/>
      <c r="B313"/>
    </row>
    <row r="314" spans="1:2">
      <c r="A314"/>
      <c r="B314"/>
    </row>
    <row r="315" spans="1:2">
      <c r="A315"/>
      <c r="B315"/>
    </row>
    <row r="316" spans="1:2">
      <c r="A316"/>
      <c r="B316"/>
    </row>
    <row r="317" spans="1:2">
      <c r="A317"/>
      <c r="B317"/>
    </row>
    <row r="318" spans="1:2">
      <c r="A318"/>
      <c r="B318"/>
    </row>
    <row r="319" spans="1:2">
      <c r="A319"/>
      <c r="B319"/>
    </row>
    <row r="320" spans="1:2">
      <c r="A320"/>
      <c r="B320"/>
    </row>
    <row r="321" spans="1:2">
      <c r="A321"/>
      <c r="B321"/>
    </row>
    <row r="322" spans="1:2">
      <c r="A322"/>
      <c r="B322"/>
    </row>
    <row r="323" spans="1:2">
      <c r="A323"/>
      <c r="B323"/>
    </row>
    <row r="324" spans="1:2">
      <c r="A324"/>
      <c r="B324"/>
    </row>
    <row r="325" spans="1:2">
      <c r="A325"/>
      <c r="B325"/>
    </row>
    <row r="326" spans="1:2">
      <c r="A326"/>
      <c r="B326"/>
    </row>
    <row r="327" spans="1:2">
      <c r="A327"/>
      <c r="B327"/>
    </row>
    <row r="328" spans="1:2">
      <c r="A328"/>
      <c r="B328"/>
    </row>
    <row r="329" spans="1:2">
      <c r="A329"/>
      <c r="B329"/>
    </row>
    <row r="330" spans="1:2">
      <c r="A330"/>
      <c r="B330"/>
    </row>
    <row r="331" spans="1:2">
      <c r="A331"/>
      <c r="B331"/>
    </row>
    <row r="332" spans="1:2">
      <c r="A332"/>
      <c r="B332"/>
    </row>
    <row r="333" spans="1:2">
      <c r="A333"/>
      <c r="B333"/>
    </row>
    <row r="334" spans="1:2">
      <c r="A334"/>
      <c r="B334"/>
    </row>
    <row r="335" spans="1:2">
      <c r="A335"/>
      <c r="B335"/>
    </row>
    <row r="336" spans="1:2">
      <c r="A336"/>
      <c r="B336"/>
    </row>
    <row r="337" spans="1:2">
      <c r="A337"/>
      <c r="B337"/>
    </row>
    <row r="338" spans="1:2">
      <c r="A338"/>
      <c r="B338"/>
    </row>
    <row r="339" spans="1:2">
      <c r="A339"/>
      <c r="B339"/>
    </row>
    <row r="340" spans="1:2">
      <c r="A340"/>
      <c r="B340"/>
    </row>
    <row r="341" spans="1:2">
      <c r="A341"/>
      <c r="B341"/>
    </row>
  </sheetData>
  <sheetProtection formatColumns="0" formatRows="0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1:A17"/>
  <sheetViews>
    <sheetView showGridLines="0" zoomScaleNormal="100" workbookViewId="0"/>
  </sheetViews>
  <sheetFormatPr defaultRowHeight="12.75"/>
  <cols>
    <col min="1" max="16384" width="9.140625" style="147"/>
  </cols>
  <sheetData>
    <row r="1" spans="1:1">
      <c r="A1" s="336">
        <f>IF('ВД и СКИ'!$E$22="",1,0)</f>
        <v>0</v>
      </c>
    </row>
    <row r="2" spans="1:1">
      <c r="A2" s="336">
        <f>IF('ВД и СКИ'!$F$22="",1,0)</f>
        <v>0</v>
      </c>
    </row>
    <row r="3" spans="1:1">
      <c r="A3" s="336">
        <f>IF('ВД и СКИ'!$J$22="",1,0)</f>
        <v>0</v>
      </c>
    </row>
    <row r="4" spans="1:1">
      <c r="A4" s="336">
        <f>IF('Форма 4.7'!$E$12="",1,0)</f>
        <v>0</v>
      </c>
    </row>
    <row r="5" spans="1:1">
      <c r="A5" s="336">
        <f>IF('Форма 4.7'!$F$12="",1,0)</f>
        <v>0</v>
      </c>
    </row>
    <row r="6" spans="1:1">
      <c r="A6" s="336">
        <f>IF('Форма 1.0.2'!$E$12="",1,0)</f>
        <v>1</v>
      </c>
    </row>
    <row r="7" spans="1:1">
      <c r="A7" s="336">
        <f>IF('Форма 1.0.2'!$F$12="",1,0)</f>
        <v>1</v>
      </c>
    </row>
    <row r="8" spans="1:1">
      <c r="A8" s="336">
        <f>IF('Форма 1.0.2'!$G$12="",1,0)</f>
        <v>1</v>
      </c>
    </row>
    <row r="9" spans="1:1">
      <c r="A9" s="336">
        <f>IF('Форма 1.0.2'!$H$12="",1,0)</f>
        <v>1</v>
      </c>
    </row>
    <row r="10" spans="1:1">
      <c r="A10" s="336">
        <f>IF('Форма 1.0.2'!$I$12="",1,0)</f>
        <v>1</v>
      </c>
    </row>
    <row r="11" spans="1:1">
      <c r="A11" s="336">
        <f>IF('Форма 1.0.2'!$J$12="",1,0)</f>
        <v>1</v>
      </c>
    </row>
    <row r="12" spans="1:1">
      <c r="A12" s="336">
        <f>IF('Сведения об изменении'!$E$13="",1,0)</f>
        <v>1</v>
      </c>
    </row>
    <row r="13" spans="1:1">
      <c r="A13" s="336">
        <f>IF(Территории!$E$12="",1,0)</f>
        <v>0</v>
      </c>
    </row>
    <row r="14" spans="1:1">
      <c r="A14" s="336">
        <f>IF(Территории!$E$17="",1,0)</f>
        <v>0</v>
      </c>
    </row>
    <row r="15" spans="1:1">
      <c r="A15" s="336">
        <f>IF(Территории!$E$22="",1,0)</f>
        <v>0</v>
      </c>
    </row>
    <row r="16" spans="1:1">
      <c r="A16" s="336">
        <f>IF('Форма 4.7'!$E$13="",1,0)</f>
        <v>0</v>
      </c>
    </row>
    <row r="17" spans="1:1">
      <c r="A17" s="336">
        <f>IF('Форма 4.7'!$F$13="",1,0)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09" customWidth="1"/>
    <col min="2" max="2" width="87.28515625" style="75" customWidth="1"/>
    <col min="3" max="3" width="9.140625" style="109"/>
    <col min="4" max="4" width="109.140625" style="109" customWidth="1"/>
    <col min="5" max="16384" width="9.140625" style="109"/>
  </cols>
  <sheetData>
    <row r="1" spans="1:11" ht="14.25">
      <c r="B1" s="169" t="s">
        <v>114</v>
      </c>
      <c r="C1" s="149"/>
      <c r="D1" s="539"/>
      <c r="E1" s="539"/>
      <c r="F1" s="539"/>
      <c r="G1" s="539"/>
      <c r="H1" s="539"/>
      <c r="I1" s="539"/>
      <c r="J1" s="539"/>
      <c r="K1" s="539"/>
    </row>
    <row r="2" spans="1:11" ht="14.25">
      <c r="A2" s="149">
        <v>1</v>
      </c>
      <c r="B2" s="170" t="s">
        <v>107</v>
      </c>
      <c r="C2" s="149"/>
      <c r="D2" s="539"/>
      <c r="E2" s="539"/>
      <c r="F2" s="539"/>
      <c r="G2" s="539"/>
      <c r="H2" s="539"/>
      <c r="I2" s="539"/>
      <c r="J2" s="539"/>
      <c r="K2" s="539"/>
    </row>
    <row r="3" spans="1:11" ht="22.5">
      <c r="A3" s="149">
        <v>2</v>
      </c>
      <c r="B3" s="170" t="s">
        <v>108</v>
      </c>
      <c r="C3" s="149"/>
      <c r="D3" s="540"/>
      <c r="E3" s="540"/>
      <c r="F3" s="540"/>
      <c r="G3" s="540"/>
      <c r="H3" s="540"/>
      <c r="I3" s="540"/>
      <c r="J3" s="540"/>
      <c r="K3" s="540"/>
    </row>
    <row r="4" spans="1:11" ht="14.25">
      <c r="B4" s="169" t="s">
        <v>115</v>
      </c>
      <c r="C4" s="149"/>
      <c r="D4" s="541"/>
      <c r="E4" s="540"/>
      <c r="F4" s="540"/>
      <c r="G4" s="540"/>
      <c r="H4" s="540"/>
      <c r="I4" s="540"/>
      <c r="J4" s="540"/>
      <c r="K4" s="540"/>
    </row>
    <row r="5" spans="1:11" ht="33.75">
      <c r="A5" s="149">
        <v>1</v>
      </c>
      <c r="B5" s="170" t="s">
        <v>152</v>
      </c>
      <c r="C5" s="149"/>
      <c r="D5" s="538"/>
      <c r="E5" s="538"/>
      <c r="F5" s="538"/>
      <c r="G5" s="538"/>
      <c r="H5" s="538"/>
      <c r="I5" s="538"/>
      <c r="J5" s="538"/>
      <c r="K5" s="538"/>
    </row>
    <row r="6" spans="1:11" ht="22.5">
      <c r="A6" s="149">
        <v>2</v>
      </c>
      <c r="B6" s="170" t="s">
        <v>113</v>
      </c>
    </row>
    <row r="7" spans="1:11" ht="22.5">
      <c r="A7" s="149">
        <v>3</v>
      </c>
      <c r="B7" s="170" t="s">
        <v>273</v>
      </c>
    </row>
    <row r="8" spans="1:11" ht="56.25">
      <c r="A8" s="149">
        <v>4</v>
      </c>
      <c r="B8" s="170" t="s">
        <v>274</v>
      </c>
    </row>
    <row r="9" spans="1:11">
      <c r="B9" s="169" t="s">
        <v>91</v>
      </c>
    </row>
    <row r="10" spans="1:11" ht="22.5">
      <c r="A10" s="149">
        <v>1</v>
      </c>
      <c r="B10" s="170" t="s">
        <v>89</v>
      </c>
    </row>
    <row r="11" spans="1:11">
      <c r="B11" s="75" t="s">
        <v>93</v>
      </c>
    </row>
  </sheetData>
  <mergeCells count="5">
    <mergeCell ref="D5:K5"/>
    <mergeCell ref="D1:K1"/>
    <mergeCell ref="D2:K2"/>
    <mergeCell ref="D3:K3"/>
    <mergeCell ref="D4:K4"/>
  </mergeCells>
  <phoneticPr fontId="1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Z87"/>
  <sheetViews>
    <sheetView showGridLines="0" zoomScaleNormal="100" workbookViewId="0"/>
  </sheetViews>
  <sheetFormatPr defaultRowHeight="11.25"/>
  <cols>
    <col min="1" max="1" width="32.5703125" style="63" customWidth="1"/>
    <col min="2" max="2" width="9.140625" style="55"/>
    <col min="3" max="3" width="15.7109375" style="66" customWidth="1"/>
    <col min="4" max="4" width="17" style="66" customWidth="1"/>
    <col min="5" max="5" width="15.7109375" style="60" customWidth="1"/>
    <col min="6" max="6" width="11.140625" style="60" customWidth="1"/>
    <col min="7" max="7" width="31.42578125" style="60" customWidth="1"/>
    <col min="8" max="9" width="26.85546875" style="60" customWidth="1"/>
    <col min="10" max="10" width="9.140625" style="60"/>
    <col min="11" max="11" width="26.28515625" style="62" customWidth="1"/>
    <col min="12" max="12" width="29.140625" style="61" customWidth="1"/>
    <col min="13" max="13" width="39.85546875" style="60" bestFit="1" customWidth="1"/>
    <col min="14" max="14" width="9.140625" style="60"/>
    <col min="15" max="15" width="29.5703125" style="60" customWidth="1"/>
    <col min="16" max="16" width="29" style="60" customWidth="1"/>
    <col min="17" max="18" width="9.140625" style="60"/>
    <col min="19" max="19" width="21" style="60" customWidth="1"/>
    <col min="20" max="20" width="24.85546875" style="60" customWidth="1"/>
    <col min="21" max="21" width="9.140625" style="60"/>
    <col min="22" max="22" width="30.140625" style="60" customWidth="1"/>
    <col min="23" max="23" width="7.7109375" style="60" bestFit="1" customWidth="1"/>
    <col min="24" max="25" width="9.140625" style="60"/>
    <col min="26" max="26" width="56.5703125" style="60" bestFit="1" customWidth="1"/>
    <col min="27" max="16384" width="9.140625" style="60"/>
  </cols>
  <sheetData>
    <row r="1" spans="1:26" s="58" customFormat="1" ht="51">
      <c r="A1" s="43" t="s">
        <v>99</v>
      </c>
      <c r="B1" s="64"/>
      <c r="C1" s="22" t="s">
        <v>18</v>
      </c>
      <c r="D1" s="22" t="s">
        <v>15</v>
      </c>
      <c r="E1" s="22" t="s">
        <v>31</v>
      </c>
      <c r="F1" s="22" t="s">
        <v>54</v>
      </c>
      <c r="G1" s="22" t="s">
        <v>46</v>
      </c>
      <c r="H1" s="22" t="s">
        <v>71</v>
      </c>
      <c r="I1" s="22" t="s">
        <v>77</v>
      </c>
      <c r="J1" s="33" t="s">
        <v>78</v>
      </c>
      <c r="K1" s="22" t="s">
        <v>49</v>
      </c>
      <c r="L1" s="57" t="s">
        <v>73</v>
      </c>
      <c r="M1" s="30" t="s">
        <v>74</v>
      </c>
      <c r="O1" s="377" t="s">
        <v>281</v>
      </c>
      <c r="P1" s="377" t="s">
        <v>294</v>
      </c>
      <c r="S1" s="542" t="s">
        <v>192</v>
      </c>
      <c r="T1" s="542"/>
      <c r="V1" s="543" t="s">
        <v>295</v>
      </c>
      <c r="W1" s="543"/>
      <c r="Z1" s="386" t="s">
        <v>309</v>
      </c>
    </row>
    <row r="2" spans="1:26" ht="25.5">
      <c r="A2" s="335" t="s">
        <v>128</v>
      </c>
      <c r="C2" s="23">
        <v>2017</v>
      </c>
      <c r="D2" s="23" t="s">
        <v>16</v>
      </c>
      <c r="E2" s="24" t="s">
        <v>32</v>
      </c>
      <c r="F2" s="24" t="s">
        <v>55</v>
      </c>
      <c r="G2" s="24" t="s">
        <v>44</v>
      </c>
      <c r="H2" s="24" t="s">
        <v>72</v>
      </c>
      <c r="I2" s="26"/>
      <c r="J2" s="59">
        <v>52</v>
      </c>
      <c r="K2" s="22" t="s">
        <v>50</v>
      </c>
      <c r="L2" s="57" t="s">
        <v>331</v>
      </c>
      <c r="M2" s="31" t="s">
        <v>178</v>
      </c>
      <c r="O2" s="378" t="s">
        <v>282</v>
      </c>
      <c r="P2" s="379" t="s">
        <v>301</v>
      </c>
      <c r="S2" s="282" t="s">
        <v>193</v>
      </c>
      <c r="T2" s="376" t="s">
        <v>194</v>
      </c>
      <c r="V2" s="378" t="s">
        <v>296</v>
      </c>
      <c r="W2" s="378" t="b">
        <v>0</v>
      </c>
      <c r="Z2" s="421" t="s">
        <v>310</v>
      </c>
    </row>
    <row r="3" spans="1:26" ht="45">
      <c r="A3" s="335" t="s">
        <v>129</v>
      </c>
      <c r="C3" s="23">
        <v>2018</v>
      </c>
      <c r="D3" s="23" t="s">
        <v>17</v>
      </c>
      <c r="E3" s="24" t="s">
        <v>33</v>
      </c>
      <c r="F3" s="24" t="s">
        <v>56</v>
      </c>
      <c r="G3" s="24" t="s">
        <v>45</v>
      </c>
      <c r="H3" s="24" t="s">
        <v>69</v>
      </c>
      <c r="I3" s="26" t="s">
        <v>76</v>
      </c>
      <c r="J3" s="56" t="s">
        <v>79</v>
      </c>
      <c r="K3" s="22" t="s">
        <v>51</v>
      </c>
      <c r="L3" s="57" t="s">
        <v>332</v>
      </c>
      <c r="M3" s="31" t="s">
        <v>179</v>
      </c>
      <c r="O3" s="378" t="s">
        <v>283</v>
      </c>
      <c r="P3" s="379" t="s">
        <v>302</v>
      </c>
      <c r="S3" s="282" t="s">
        <v>327</v>
      </c>
      <c r="T3" s="375" t="s">
        <v>330</v>
      </c>
      <c r="V3" s="378" t="s">
        <v>297</v>
      </c>
      <c r="W3" s="378" t="b">
        <v>0</v>
      </c>
      <c r="Z3" s="421" t="s">
        <v>329</v>
      </c>
    </row>
    <row r="4" spans="1:26" ht="25.5">
      <c r="A4" s="335" t="s">
        <v>223</v>
      </c>
      <c r="C4" s="23">
        <v>2019</v>
      </c>
      <c r="E4" s="24" t="s">
        <v>34</v>
      </c>
      <c r="F4" s="24" t="s">
        <v>57</v>
      </c>
      <c r="H4" s="24" t="s">
        <v>70</v>
      </c>
      <c r="I4" s="26"/>
      <c r="J4" s="59">
        <v>104</v>
      </c>
      <c r="K4" s="22" t="s">
        <v>52</v>
      </c>
      <c r="L4" s="57" t="s">
        <v>333</v>
      </c>
      <c r="M4" s="31"/>
      <c r="O4" s="378" t="s">
        <v>289</v>
      </c>
      <c r="P4" s="379" t="s">
        <v>303</v>
      </c>
      <c r="V4" s="378" t="s">
        <v>298</v>
      </c>
      <c r="W4" s="378" t="b">
        <v>0</v>
      </c>
      <c r="Z4" s="421" t="s">
        <v>311</v>
      </c>
    </row>
    <row r="5" spans="1:26" ht="25.5">
      <c r="A5" s="335" t="s">
        <v>169</v>
      </c>
      <c r="C5" s="378">
        <v>2020</v>
      </c>
      <c r="E5" s="24" t="s">
        <v>35</v>
      </c>
      <c r="F5" s="24" t="s">
        <v>58</v>
      </c>
      <c r="K5" s="22" t="s">
        <v>53</v>
      </c>
      <c r="L5" s="57"/>
      <c r="M5" s="31"/>
      <c r="O5" s="378" t="s">
        <v>284</v>
      </c>
      <c r="V5" s="378" t="s">
        <v>299</v>
      </c>
      <c r="W5" s="378" t="b">
        <v>0</v>
      </c>
      <c r="Z5" s="421" t="s">
        <v>312</v>
      </c>
    </row>
    <row r="6" spans="1:26" ht="22.5">
      <c r="A6" s="335" t="s">
        <v>156</v>
      </c>
      <c r="C6" s="378">
        <v>2021</v>
      </c>
      <c r="E6" s="24" t="s">
        <v>36</v>
      </c>
      <c r="F6" s="26"/>
      <c r="K6" s="60"/>
      <c r="L6" s="60"/>
      <c r="O6" s="378" t="s">
        <v>290</v>
      </c>
      <c r="V6" s="378" t="s">
        <v>300</v>
      </c>
      <c r="W6" s="378" t="b">
        <v>0</v>
      </c>
    </row>
    <row r="7" spans="1:26" ht="22.5">
      <c r="A7" s="335" t="s">
        <v>224</v>
      </c>
      <c r="C7" s="378">
        <v>2022</v>
      </c>
      <c r="E7" s="24" t="s">
        <v>37</v>
      </c>
      <c r="F7" s="26"/>
      <c r="K7" s="67"/>
      <c r="L7" s="60"/>
      <c r="O7" s="378" t="s">
        <v>285</v>
      </c>
    </row>
    <row r="8" spans="1:26">
      <c r="A8" s="335" t="s">
        <v>225</v>
      </c>
      <c r="E8" s="24" t="s">
        <v>38</v>
      </c>
      <c r="F8" s="26"/>
      <c r="K8" s="68" t="s">
        <v>92</v>
      </c>
      <c r="O8" s="378" t="s">
        <v>291</v>
      </c>
    </row>
    <row r="9" spans="1:26" ht="22.5">
      <c r="A9" s="335" t="s">
        <v>130</v>
      </c>
      <c r="E9" s="24" t="s">
        <v>39</v>
      </c>
      <c r="F9" s="26"/>
      <c r="K9" s="66"/>
      <c r="O9" s="378" t="s">
        <v>292</v>
      </c>
    </row>
    <row r="10" spans="1:26" ht="12.75">
      <c r="A10" s="335" t="s">
        <v>226</v>
      </c>
      <c r="E10" s="24" t="s">
        <v>40</v>
      </c>
      <c r="F10" s="26"/>
      <c r="K10" s="67"/>
      <c r="O10" s="378" t="s">
        <v>286</v>
      </c>
    </row>
    <row r="11" spans="1:26" ht="22.5">
      <c r="A11" s="335" t="s">
        <v>227</v>
      </c>
      <c r="E11" s="24" t="s">
        <v>41</v>
      </c>
      <c r="F11" s="26"/>
      <c r="K11" s="69"/>
      <c r="O11" s="378" t="s">
        <v>287</v>
      </c>
    </row>
    <row r="12" spans="1:26" ht="33.75">
      <c r="A12" s="335" t="s">
        <v>228</v>
      </c>
      <c r="E12" s="24" t="s">
        <v>42</v>
      </c>
      <c r="F12" s="26"/>
      <c r="O12" s="378" t="s">
        <v>293</v>
      </c>
      <c r="P12" s="145"/>
    </row>
    <row r="13" spans="1:26">
      <c r="A13" s="335" t="s">
        <v>229</v>
      </c>
      <c r="E13" s="24" t="s">
        <v>43</v>
      </c>
      <c r="F13" s="26"/>
      <c r="O13" s="378" t="s">
        <v>288</v>
      </c>
    </row>
    <row r="14" spans="1:26">
      <c r="A14" s="335" t="s">
        <v>230</v>
      </c>
    </row>
    <row r="15" spans="1:26">
      <c r="A15" s="335" t="s">
        <v>165</v>
      </c>
    </row>
    <row r="16" spans="1:26">
      <c r="A16" s="335" t="s">
        <v>157</v>
      </c>
      <c r="C16" s="145"/>
      <c r="D16" s="138"/>
      <c r="E16" s="138"/>
      <c r="G16" s="214" t="s">
        <v>120</v>
      </c>
    </row>
    <row r="17" spans="1:7">
      <c r="A17" s="335" t="s">
        <v>231</v>
      </c>
      <c r="C17" s="139" t="s">
        <v>95</v>
      </c>
      <c r="D17" s="140" t="str">
        <f>IF(f_year = "","", "01.01."&amp;f_year)</f>
        <v>01.01.2020</v>
      </c>
      <c r="E17" s="140" t="str">
        <f>IF(f_year = "","","31.12."&amp; f_year)</f>
        <v>31.12.2020</v>
      </c>
      <c r="G17" s="215" t="s">
        <v>2497</v>
      </c>
    </row>
    <row r="18" spans="1:7">
      <c r="A18" s="335" t="s">
        <v>232</v>
      </c>
      <c r="C18" s="141"/>
      <c r="D18" s="142"/>
      <c r="E18" s="142"/>
      <c r="G18" s="145"/>
    </row>
    <row r="19" spans="1:7" ht="22.5">
      <c r="A19" s="335" t="s">
        <v>233</v>
      </c>
      <c r="C19" s="145"/>
      <c r="D19" s="138"/>
      <c r="E19" s="138"/>
      <c r="G19" s="214" t="s">
        <v>123</v>
      </c>
    </row>
    <row r="20" spans="1:7" ht="22.5">
      <c r="A20" s="335" t="s">
        <v>131</v>
      </c>
      <c r="C20" s="143" t="s">
        <v>96</v>
      </c>
      <c r="D20" s="144"/>
      <c r="E20" s="144"/>
      <c r="G20" s="68" t="b">
        <v>1</v>
      </c>
    </row>
    <row r="21" spans="1:7">
      <c r="A21" s="335" t="s">
        <v>132</v>
      </c>
    </row>
    <row r="22" spans="1:7">
      <c r="A22" s="335" t="s">
        <v>133</v>
      </c>
    </row>
    <row r="23" spans="1:7">
      <c r="A23" s="335" t="s">
        <v>234</v>
      </c>
    </row>
    <row r="24" spans="1:7">
      <c r="A24" s="335" t="s">
        <v>235</v>
      </c>
    </row>
    <row r="25" spans="1:7">
      <c r="A25" s="335" t="s">
        <v>134</v>
      </c>
    </row>
    <row r="26" spans="1:7">
      <c r="A26" s="335" t="s">
        <v>236</v>
      </c>
    </row>
    <row r="27" spans="1:7">
      <c r="A27" s="335" t="s">
        <v>135</v>
      </c>
    </row>
    <row r="28" spans="1:7">
      <c r="A28" s="335" t="s">
        <v>166</v>
      </c>
    </row>
    <row r="29" spans="1:7">
      <c r="A29" s="335" t="s">
        <v>158</v>
      </c>
    </row>
    <row r="30" spans="1:7">
      <c r="A30" s="335" t="s">
        <v>237</v>
      </c>
    </row>
    <row r="31" spans="1:7">
      <c r="A31" s="335" t="s">
        <v>238</v>
      </c>
    </row>
    <row r="32" spans="1:7">
      <c r="A32" s="335" t="s">
        <v>136</v>
      </c>
    </row>
    <row r="33" spans="1:1">
      <c r="A33" s="335" t="s">
        <v>239</v>
      </c>
    </row>
    <row r="34" spans="1:1">
      <c r="A34" s="335" t="s">
        <v>240</v>
      </c>
    </row>
    <row r="35" spans="1:1">
      <c r="A35" s="335" t="s">
        <v>241</v>
      </c>
    </row>
    <row r="36" spans="1:1">
      <c r="A36" s="335" t="s">
        <v>242</v>
      </c>
    </row>
    <row r="37" spans="1:1">
      <c r="A37" s="335" t="s">
        <v>243</v>
      </c>
    </row>
    <row r="38" spans="1:1">
      <c r="A38" s="335" t="s">
        <v>159</v>
      </c>
    </row>
    <row r="39" spans="1:1">
      <c r="A39" s="335" t="s">
        <v>244</v>
      </c>
    </row>
    <row r="40" spans="1:1">
      <c r="A40" s="335" t="s">
        <v>137</v>
      </c>
    </row>
    <row r="41" spans="1:1">
      <c r="A41" s="335" t="s">
        <v>138</v>
      </c>
    </row>
    <row r="42" spans="1:1">
      <c r="A42" s="335" t="s">
        <v>139</v>
      </c>
    </row>
    <row r="43" spans="1:1">
      <c r="A43" s="335" t="s">
        <v>245</v>
      </c>
    </row>
    <row r="44" spans="1:1">
      <c r="A44" s="335" t="s">
        <v>246</v>
      </c>
    </row>
    <row r="45" spans="1:1">
      <c r="A45" s="335" t="s">
        <v>160</v>
      </c>
    </row>
    <row r="46" spans="1:1">
      <c r="A46" s="335" t="s">
        <v>247</v>
      </c>
    </row>
    <row r="47" spans="1:1">
      <c r="A47" s="335" t="s">
        <v>248</v>
      </c>
    </row>
    <row r="48" spans="1:1">
      <c r="A48" s="335" t="s">
        <v>249</v>
      </c>
    </row>
    <row r="49" spans="1:1">
      <c r="A49" s="335" t="s">
        <v>250</v>
      </c>
    </row>
    <row r="50" spans="1:1">
      <c r="A50" s="335" t="s">
        <v>140</v>
      </c>
    </row>
    <row r="51" spans="1:1">
      <c r="A51" s="335" t="s">
        <v>141</v>
      </c>
    </row>
    <row r="52" spans="1:1">
      <c r="A52" s="335" t="s">
        <v>167</v>
      </c>
    </row>
    <row r="53" spans="1:1">
      <c r="A53" s="335" t="s">
        <v>251</v>
      </c>
    </row>
    <row r="54" spans="1:1">
      <c r="A54" s="335" t="s">
        <v>170</v>
      </c>
    </row>
    <row r="55" spans="1:1">
      <c r="A55" s="335" t="s">
        <v>142</v>
      </c>
    </row>
    <row r="56" spans="1:1">
      <c r="A56" s="335" t="s">
        <v>252</v>
      </c>
    </row>
    <row r="57" spans="1:1">
      <c r="A57" s="335" t="s">
        <v>143</v>
      </c>
    </row>
    <row r="58" spans="1:1">
      <c r="A58" s="335" t="s">
        <v>253</v>
      </c>
    </row>
    <row r="59" spans="1:1">
      <c r="A59" s="335" t="s">
        <v>254</v>
      </c>
    </row>
    <row r="60" spans="1:1">
      <c r="A60" s="335" t="s">
        <v>255</v>
      </c>
    </row>
    <row r="61" spans="1:1">
      <c r="A61" s="335" t="s">
        <v>256</v>
      </c>
    </row>
    <row r="62" spans="1:1">
      <c r="A62" s="335" t="s">
        <v>161</v>
      </c>
    </row>
    <row r="63" spans="1:1">
      <c r="A63" s="335" t="s">
        <v>257</v>
      </c>
    </row>
    <row r="64" spans="1:1">
      <c r="A64" s="335" t="s">
        <v>258</v>
      </c>
    </row>
    <row r="65" spans="1:1">
      <c r="A65" s="335" t="s">
        <v>171</v>
      </c>
    </row>
    <row r="66" spans="1:1">
      <c r="A66" s="335" t="s">
        <v>162</v>
      </c>
    </row>
    <row r="67" spans="1:1">
      <c r="A67" s="335" t="s">
        <v>144</v>
      </c>
    </row>
    <row r="68" spans="1:1">
      <c r="A68" s="335" t="s">
        <v>259</v>
      </c>
    </row>
    <row r="69" spans="1:1">
      <c r="A69" s="335" t="s">
        <v>260</v>
      </c>
    </row>
    <row r="70" spans="1:1">
      <c r="A70" s="335" t="s">
        <v>261</v>
      </c>
    </row>
    <row r="71" spans="1:1">
      <c r="A71" s="335" t="s">
        <v>262</v>
      </c>
    </row>
    <row r="72" spans="1:1">
      <c r="A72" s="335" t="s">
        <v>145</v>
      </c>
    </row>
    <row r="73" spans="1:1">
      <c r="A73" s="335" t="s">
        <v>263</v>
      </c>
    </row>
    <row r="74" spans="1:1">
      <c r="A74" s="335" t="s">
        <v>146</v>
      </c>
    </row>
    <row r="75" spans="1:1">
      <c r="A75" s="335" t="s">
        <v>147</v>
      </c>
    </row>
    <row r="76" spans="1:1">
      <c r="A76" s="335" t="s">
        <v>148</v>
      </c>
    </row>
    <row r="77" spans="1:1">
      <c r="A77" s="335" t="s">
        <v>149</v>
      </c>
    </row>
    <row r="78" spans="1:1">
      <c r="A78" s="335" t="s">
        <v>163</v>
      </c>
    </row>
    <row r="79" spans="1:1">
      <c r="A79" s="335" t="s">
        <v>168</v>
      </c>
    </row>
    <row r="80" spans="1:1">
      <c r="A80" s="335" t="s">
        <v>150</v>
      </c>
    </row>
    <row r="81" spans="1:1">
      <c r="A81" s="335" t="s">
        <v>151</v>
      </c>
    </row>
    <row r="82" spans="1:1">
      <c r="A82" s="335" t="s">
        <v>172</v>
      </c>
    </row>
    <row r="83" spans="1:1">
      <c r="A83" s="335" t="s">
        <v>264</v>
      </c>
    </row>
    <row r="84" spans="1:1">
      <c r="A84" s="335" t="s">
        <v>164</v>
      </c>
    </row>
    <row r="85" spans="1:1">
      <c r="A85" s="335" t="s">
        <v>265</v>
      </c>
    </row>
    <row r="86" spans="1:1">
      <c r="A86" s="335" t="s">
        <v>266</v>
      </c>
    </row>
    <row r="87" spans="1:1">
      <c r="A87" s="335" t="s">
        <v>267</v>
      </c>
    </row>
  </sheetData>
  <sheetProtection formatColumns="0" formatRows="0"/>
  <mergeCells count="2">
    <mergeCell ref="S1:T1"/>
    <mergeCell ref="V1:W1"/>
  </mergeCells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11">
    <tabColor indexed="47"/>
  </sheetPr>
  <dimension ref="A1:AE1"/>
  <sheetViews>
    <sheetView showGridLines="0" zoomScaleNormal="100" workbookViewId="0"/>
  </sheetViews>
  <sheetFormatPr defaultRowHeight="10.5" customHeight="1"/>
  <cols>
    <col min="1" max="1" width="9.140625" style="369"/>
    <col min="2" max="2" width="9.140625" style="32"/>
    <col min="3" max="3" width="9.140625" style="71"/>
    <col min="4" max="10" width="9.140625" style="18"/>
    <col min="11" max="31" width="9.140625" style="32"/>
    <col min="32" max="16384" width="9.140625" style="18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8"/>
  <sheetViews>
    <sheetView showGridLines="0" zoomScale="85" zoomScaleNormal="85" workbookViewId="0"/>
  </sheetViews>
  <sheetFormatPr defaultRowHeight="15"/>
  <cols>
    <col min="1" max="1" width="10.28515625" style="55" customWidth="1"/>
    <col min="2" max="3" width="10" style="55" customWidth="1"/>
    <col min="4" max="4" width="10.140625" style="55" bestFit="1" customWidth="1"/>
    <col min="5" max="5" width="67.7109375" style="55" customWidth="1"/>
    <col min="6" max="6" width="88.7109375" style="55" customWidth="1"/>
    <col min="7" max="7" width="123.85546875" style="55" customWidth="1"/>
    <col min="8" max="9" width="20.7109375" style="55" customWidth="1"/>
    <col min="10" max="10" width="24.28515625" style="55" customWidth="1"/>
    <col min="11" max="11" width="9.140625" style="55"/>
    <col min="12" max="12" width="7.7109375" style="55" customWidth="1"/>
    <col min="13" max="13" width="32.42578125" style="55" customWidth="1"/>
    <col min="14" max="14" width="9.140625" style="55"/>
    <col min="15" max="18" width="9.85546875" style="55" customWidth="1"/>
    <col min="19" max="19" width="82.42578125" style="55" customWidth="1"/>
    <col min="20" max="20" width="9.85546875" style="55" customWidth="1"/>
    <col min="21" max="21" width="9.85546875" style="242" customWidth="1"/>
    <col min="22" max="24" width="9.85546875" style="55" customWidth="1"/>
    <col min="25" max="16384" width="9.140625" style="55"/>
  </cols>
  <sheetData>
    <row r="3" spans="1:83">
      <c r="A3" s="17" t="s">
        <v>84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1"/>
      <c r="V3" s="17"/>
      <c r="W3" s="17"/>
    </row>
    <row r="5" spans="1:83" ht="15" customHeight="1">
      <c r="D5" s="223"/>
      <c r="E5" s="225"/>
    </row>
    <row r="7" spans="1:83">
      <c r="A7" s="17" t="s">
        <v>191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1"/>
      <c r="V7" s="17"/>
      <c r="W7" s="17"/>
    </row>
    <row r="9" spans="1:83" s="77" customFormat="1" ht="15" customHeight="1">
      <c r="C9" s="108"/>
      <c r="D9" s="223"/>
      <c r="E9" s="224"/>
      <c r="U9" s="239"/>
    </row>
    <row r="13" spans="1:83">
      <c r="A13" s="17" t="s">
        <v>125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1"/>
      <c r="V13" s="17"/>
      <c r="W13" s="17"/>
    </row>
    <row r="14" spans="1:83">
      <c r="D14" s="301"/>
      <c r="E14" s="301"/>
      <c r="F14" s="301"/>
      <c r="G14" s="301"/>
      <c r="H14" s="301"/>
      <c r="I14" s="301"/>
      <c r="J14" s="301"/>
      <c r="K14" s="301"/>
      <c r="L14" s="301"/>
    </row>
    <row r="15" spans="1:83" s="65" customFormat="1" ht="15" customHeight="1">
      <c r="A15" s="36"/>
      <c r="B15" s="176" t="s">
        <v>110</v>
      </c>
      <c r="C15" s="482"/>
      <c r="D15" s="477">
        <v>1</v>
      </c>
      <c r="E15" s="544"/>
      <c r="F15" s="302"/>
      <c r="G15" s="250">
        <v>0</v>
      </c>
      <c r="H15" s="303"/>
      <c r="I15" s="172"/>
      <c r="J15" s="304" t="s">
        <v>199</v>
      </c>
      <c r="K15" s="198"/>
      <c r="L15" s="219"/>
      <c r="M15" s="293">
        <f>mergeValue(H15)</f>
        <v>0</v>
      </c>
      <c r="N15" s="284"/>
      <c r="O15" s="284"/>
      <c r="P15" s="293" t="str">
        <f t="array" ref="P15">IF(ISERROR(MATCH(MID(Q15,1,250),MID(note_ter,1,250),0)),"n","y")</f>
        <v>y</v>
      </c>
      <c r="Q15" s="284"/>
      <c r="R15" s="293" t="str">
        <f>K15&amp;"("&amp;L15&amp;")"</f>
        <v>()</v>
      </c>
      <c r="S15" s="176"/>
      <c r="T15" s="176"/>
      <c r="U15" s="232"/>
      <c r="V15" s="176"/>
      <c r="W15" s="176"/>
      <c r="X15" s="176"/>
      <c r="Y15" s="118"/>
      <c r="Z15" s="118"/>
      <c r="AA15" s="243"/>
      <c r="AB15" s="243"/>
      <c r="AC15" s="243"/>
      <c r="AD15" s="243"/>
      <c r="AE15" s="243"/>
      <c r="AF15" s="243"/>
      <c r="AG15" s="243"/>
      <c r="AH15" s="243"/>
      <c r="AI15" s="243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/>
      <c r="BU15" s="243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</row>
    <row r="16" spans="1:83" s="65" customFormat="1" ht="15" customHeight="1">
      <c r="A16" s="36"/>
      <c r="B16" s="36"/>
      <c r="C16" s="482"/>
      <c r="D16" s="477"/>
      <c r="E16" s="544"/>
      <c r="F16" s="172"/>
      <c r="G16" s="182"/>
      <c r="H16" s="198" t="s">
        <v>48</v>
      </c>
      <c r="I16" s="182"/>
      <c r="J16" s="182"/>
      <c r="K16" s="218"/>
      <c r="L16" s="219"/>
      <c r="M16" s="284"/>
      <c r="N16" s="284"/>
      <c r="O16" s="284"/>
      <c r="P16" s="284"/>
      <c r="Q16" s="293"/>
      <c r="R16" s="284"/>
      <c r="S16" s="176"/>
      <c r="T16" s="176"/>
      <c r="U16" s="232"/>
      <c r="V16" s="176"/>
      <c r="W16" s="176"/>
      <c r="X16" s="176"/>
      <c r="Y16" s="118"/>
      <c r="Z16" s="118"/>
      <c r="AA16" s="243"/>
      <c r="AB16" s="243"/>
      <c r="AC16" s="243"/>
      <c r="AD16" s="243"/>
      <c r="AE16" s="243"/>
      <c r="AF16" s="243"/>
      <c r="AG16" s="243"/>
      <c r="AH16" s="243"/>
      <c r="AI16" s="243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</row>
    <row r="17" spans="1:83">
      <c r="Q17" s="226"/>
    </row>
    <row r="18" spans="1:83">
      <c r="A18" s="17" t="s">
        <v>126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27"/>
      <c r="R18" s="17"/>
      <c r="S18" s="17"/>
      <c r="T18" s="17"/>
      <c r="U18" s="241"/>
      <c r="V18" s="17"/>
      <c r="W18" s="17"/>
    </row>
    <row r="19" spans="1:83">
      <c r="F19" s="301"/>
      <c r="G19" s="301"/>
      <c r="H19" s="301"/>
      <c r="I19" s="301"/>
      <c r="J19" s="301"/>
      <c r="K19" s="301"/>
      <c r="L19" s="301"/>
      <c r="Q19" s="226"/>
    </row>
    <row r="20" spans="1:83" s="65" customFormat="1" ht="15" customHeight="1">
      <c r="A20" s="36"/>
      <c r="B20" s="176" t="s">
        <v>110</v>
      </c>
      <c r="C20" s="545"/>
      <c r="D20" s="70"/>
      <c r="E20" s="305"/>
      <c r="F20" s="546"/>
      <c r="G20" s="477">
        <v>0</v>
      </c>
      <c r="H20" s="480"/>
      <c r="I20" s="172"/>
      <c r="J20" s="304" t="s">
        <v>199</v>
      </c>
      <c r="K20" s="198"/>
      <c r="L20" s="219"/>
      <c r="M20" s="293">
        <f>mergeValue(H20)</f>
        <v>0</v>
      </c>
      <c r="N20" s="284"/>
      <c r="O20" s="284"/>
      <c r="P20" s="284"/>
      <c r="Q20" s="284"/>
      <c r="R20" s="293" t="str">
        <f>K20&amp;"("&amp;L20&amp;")"</f>
        <v>()</v>
      </c>
      <c r="S20" s="176"/>
      <c r="T20" s="176"/>
      <c r="U20" s="232"/>
      <c r="V20" s="176"/>
      <c r="W20" s="176"/>
      <c r="X20" s="176"/>
      <c r="Y20" s="118"/>
      <c r="Z20" s="118"/>
      <c r="AA20" s="243"/>
      <c r="AB20" s="243"/>
      <c r="AC20" s="243"/>
      <c r="AD20" s="243"/>
      <c r="AE20" s="243"/>
      <c r="AF20" s="243"/>
      <c r="AG20" s="243"/>
      <c r="AH20" s="243"/>
      <c r="AI20" s="243"/>
      <c r="AJ20" s="243"/>
      <c r="AK20" s="243"/>
      <c r="AL20" s="243"/>
      <c r="AM20" s="243"/>
      <c r="AN20" s="243"/>
      <c r="AO20" s="243"/>
      <c r="AP20" s="243"/>
      <c r="AQ20" s="243"/>
      <c r="AR20" s="243"/>
      <c r="AS20" s="243"/>
      <c r="AT20" s="243"/>
      <c r="AU20" s="243"/>
      <c r="AV20" s="243"/>
      <c r="AW20" s="243"/>
      <c r="AX20" s="243"/>
      <c r="AY20" s="243"/>
      <c r="AZ20" s="243"/>
      <c r="BA20" s="243"/>
      <c r="BB20" s="243"/>
      <c r="BC20" s="243"/>
      <c r="BD20" s="243"/>
      <c r="BE20" s="243"/>
      <c r="BF20" s="243"/>
      <c r="BG20" s="243"/>
      <c r="BH20" s="243"/>
      <c r="BI20" s="243"/>
      <c r="BJ20" s="243"/>
      <c r="BK20" s="243"/>
      <c r="BL20" s="243"/>
      <c r="BM20" s="243"/>
      <c r="BN20" s="243"/>
      <c r="BO20" s="243"/>
      <c r="BP20" s="243"/>
      <c r="BQ20" s="243"/>
      <c r="BR20" s="243"/>
      <c r="BS20" s="243"/>
      <c r="BT20" s="243"/>
      <c r="BU20" s="243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</row>
    <row r="21" spans="1:83" s="65" customFormat="1" ht="15" customHeight="1">
      <c r="A21" s="36"/>
      <c r="B21" s="36"/>
      <c r="C21" s="545"/>
      <c r="D21" s="70"/>
      <c r="E21" s="305"/>
      <c r="F21" s="546"/>
      <c r="G21" s="477"/>
      <c r="H21" s="480"/>
      <c r="I21" s="182"/>
      <c r="J21" s="182"/>
      <c r="K21" s="198" t="s">
        <v>47</v>
      </c>
      <c r="L21" s="219"/>
      <c r="M21" s="284"/>
      <c r="N21" s="284"/>
      <c r="O21" s="284"/>
      <c r="P21" s="284"/>
      <c r="Q21" s="293"/>
      <c r="R21" s="284"/>
      <c r="S21" s="176"/>
      <c r="T21" s="176"/>
      <c r="U21" s="232"/>
      <c r="V21" s="176"/>
      <c r="W21" s="176"/>
      <c r="X21" s="176"/>
      <c r="Y21" s="118"/>
      <c r="Z21" s="118"/>
      <c r="AA21" s="243"/>
      <c r="AB21" s="243"/>
      <c r="AC21" s="243"/>
      <c r="AD21" s="243"/>
      <c r="AE21" s="243"/>
      <c r="AF21" s="243"/>
      <c r="AG21" s="243"/>
      <c r="AH21" s="243"/>
      <c r="AI21" s="243"/>
      <c r="AJ21" s="243"/>
      <c r="AK21" s="243"/>
      <c r="AL21" s="243"/>
      <c r="AM21" s="243"/>
      <c r="AN21" s="243"/>
      <c r="AO21" s="243"/>
      <c r="AP21" s="243"/>
      <c r="AQ21" s="243"/>
      <c r="AR21" s="243"/>
      <c r="AS21" s="243"/>
      <c r="AT21" s="243"/>
      <c r="AU21" s="243"/>
      <c r="AV21" s="243"/>
      <c r="AW21" s="243"/>
      <c r="AX21" s="243"/>
      <c r="AY21" s="243"/>
      <c r="AZ21" s="243"/>
      <c r="BA21" s="243"/>
      <c r="BB21" s="243"/>
      <c r="BC21" s="243"/>
      <c r="BD21" s="243"/>
      <c r="BE21" s="243"/>
      <c r="BF21" s="243"/>
      <c r="BG21" s="243"/>
      <c r="BH21" s="243"/>
      <c r="BI21" s="243"/>
      <c r="BJ21" s="243"/>
      <c r="BK21" s="243"/>
      <c r="BL21" s="243"/>
      <c r="BM21" s="243"/>
      <c r="BN21" s="243"/>
      <c r="BO21" s="243"/>
      <c r="BP21" s="243"/>
      <c r="BQ21" s="243"/>
      <c r="BR21" s="243"/>
      <c r="BS21" s="243"/>
      <c r="BT21" s="243"/>
      <c r="BU21" s="243"/>
      <c r="BV21" s="118"/>
      <c r="BW21" s="118"/>
      <c r="BX21" s="118"/>
      <c r="BY21" s="118"/>
      <c r="BZ21" s="118"/>
      <c r="CA21" s="118"/>
      <c r="CB21" s="118"/>
      <c r="CC21" s="118"/>
      <c r="CD21" s="118"/>
      <c r="CE21" s="118"/>
    </row>
    <row r="22" spans="1:83">
      <c r="Q22" s="226"/>
    </row>
    <row r="23" spans="1:83">
      <c r="A23" s="17" t="s">
        <v>127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27"/>
      <c r="R23" s="17"/>
      <c r="S23" s="17"/>
      <c r="T23" s="17"/>
      <c r="U23" s="241"/>
      <c r="V23" s="17"/>
      <c r="W23" s="17"/>
    </row>
    <row r="24" spans="1:83">
      <c r="Q24" s="226"/>
    </row>
    <row r="25" spans="1:83" s="65" customFormat="1" ht="15" customHeight="1">
      <c r="A25" s="36"/>
      <c r="B25" s="176" t="s">
        <v>110</v>
      </c>
      <c r="C25" s="306"/>
      <c r="D25" s="55"/>
      <c r="E25" s="249"/>
      <c r="F25" s="55"/>
      <c r="G25" s="55"/>
      <c r="H25" s="55"/>
      <c r="I25" s="251"/>
      <c r="J25" s="250">
        <v>0</v>
      </c>
      <c r="K25" s="307"/>
      <c r="L25" s="177"/>
      <c r="M25" s="293">
        <f>mergeValue(H25)</f>
        <v>0</v>
      </c>
      <c r="N25" s="284"/>
      <c r="O25" s="284"/>
      <c r="P25" s="284"/>
      <c r="Q25" s="284"/>
      <c r="R25" s="293" t="str">
        <f>K25&amp;" ("&amp;L25&amp;")"</f>
        <v xml:space="preserve"> ()</v>
      </c>
      <c r="S25" s="176"/>
      <c r="T25" s="176"/>
      <c r="U25" s="232"/>
      <c r="V25" s="176"/>
      <c r="W25" s="176"/>
      <c r="X25" s="176"/>
      <c r="Y25" s="118"/>
      <c r="Z25" s="118"/>
      <c r="AA25" s="243"/>
      <c r="AB25" s="243"/>
      <c r="AC25" s="243"/>
      <c r="AD25" s="243"/>
      <c r="AE25" s="243"/>
      <c r="AF25" s="243"/>
      <c r="AG25" s="243"/>
      <c r="AH25" s="243"/>
      <c r="AI25" s="243"/>
      <c r="AJ25" s="243"/>
      <c r="AK25" s="243"/>
      <c r="AL25" s="243"/>
      <c r="AM25" s="243"/>
      <c r="AN25" s="243"/>
      <c r="AO25" s="243"/>
      <c r="AP25" s="243"/>
      <c r="AQ25" s="243"/>
      <c r="AR25" s="243"/>
      <c r="AS25" s="243"/>
      <c r="AT25" s="243"/>
      <c r="AU25" s="243"/>
      <c r="AV25" s="243"/>
      <c r="AW25" s="243"/>
      <c r="AX25" s="243"/>
      <c r="AY25" s="243"/>
      <c r="AZ25" s="243"/>
      <c r="BA25" s="243"/>
      <c r="BB25" s="243"/>
      <c r="BC25" s="243"/>
      <c r="BD25" s="243"/>
      <c r="BE25" s="243"/>
      <c r="BF25" s="243"/>
      <c r="BG25" s="243"/>
      <c r="BH25" s="243"/>
      <c r="BI25" s="243"/>
      <c r="BJ25" s="243"/>
      <c r="BK25" s="243"/>
      <c r="BL25" s="243"/>
      <c r="BM25" s="243"/>
      <c r="BN25" s="243"/>
      <c r="BO25" s="243"/>
      <c r="BP25" s="243"/>
      <c r="BQ25" s="243"/>
      <c r="BR25" s="243"/>
      <c r="BS25" s="243"/>
      <c r="BT25" s="243"/>
      <c r="BU25" s="243"/>
      <c r="BV25" s="118"/>
      <c r="BW25" s="118"/>
      <c r="BX25" s="118"/>
      <c r="BY25" s="118"/>
      <c r="BZ25" s="118"/>
      <c r="CA25" s="118"/>
      <c r="CB25" s="118"/>
      <c r="CC25" s="118"/>
      <c r="CD25" s="118"/>
      <c r="CE25" s="118"/>
    </row>
    <row r="26" spans="1:83" customFormat="1" ht="17.100000000000001" customHeight="1"/>
    <row r="27" spans="1:83">
      <c r="A27" s="17" t="s">
        <v>116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1"/>
      <c r="V27" s="17"/>
      <c r="W27" s="17"/>
    </row>
    <row r="29" spans="1:83" s="166" customFormat="1" ht="15" customHeight="1">
      <c r="A29" s="55"/>
      <c r="B29" s="55"/>
      <c r="C29" s="70"/>
      <c r="D29" s="500" t="s">
        <v>24</v>
      </c>
      <c r="E29" s="552"/>
      <c r="F29" s="553" t="s">
        <v>17</v>
      </c>
      <c r="G29" s="546"/>
      <c r="H29" s="547">
        <v>1</v>
      </c>
      <c r="I29" s="550"/>
      <c r="J29" s="490" t="s">
        <v>17</v>
      </c>
      <c r="K29" s="186"/>
      <c r="L29" s="181" t="s">
        <v>24</v>
      </c>
      <c r="M29" s="202"/>
      <c r="N29" s="161"/>
      <c r="O29" s="161"/>
      <c r="P29" s="161"/>
      <c r="Q29" s="161"/>
      <c r="R29" s="161"/>
      <c r="S29" s="161"/>
      <c r="T29" s="161"/>
      <c r="U29" s="236"/>
      <c r="V29" s="161"/>
      <c r="W29" s="161"/>
      <c r="X29" s="179"/>
      <c r="Y29" s="179" t="s">
        <v>106</v>
      </c>
      <c r="Z29" s="179">
        <v>1705000</v>
      </c>
      <c r="AA29" s="179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</row>
    <row r="30" spans="1:83" s="166" customFormat="1" ht="15" customHeight="1">
      <c r="A30" s="55"/>
      <c r="B30" s="55"/>
      <c r="C30" s="70"/>
      <c r="D30" s="500"/>
      <c r="E30" s="552"/>
      <c r="F30" s="553"/>
      <c r="G30" s="546"/>
      <c r="H30" s="547"/>
      <c r="I30" s="551"/>
      <c r="J30" s="490"/>
      <c r="K30" s="172"/>
      <c r="L30" s="182"/>
      <c r="M30" s="201" t="s">
        <v>270</v>
      </c>
      <c r="N30" s="161"/>
      <c r="O30" s="161"/>
      <c r="P30" s="161"/>
      <c r="Q30" s="161"/>
      <c r="R30" s="161"/>
      <c r="S30" s="161"/>
      <c r="T30" s="161"/>
      <c r="U30" s="236"/>
      <c r="V30" s="161"/>
      <c r="W30" s="161"/>
      <c r="X30" s="179"/>
      <c r="Y30" s="179"/>
      <c r="Z30" s="179"/>
      <c r="AA30" s="179"/>
      <c r="AB30" s="179"/>
      <c r="AC30" s="179"/>
      <c r="AD30" s="179"/>
      <c r="AE30" s="179"/>
      <c r="AF30" s="179"/>
      <c r="AG30" s="179"/>
      <c r="AH30" s="179"/>
      <c r="AI30" s="179"/>
      <c r="AJ30" s="179"/>
      <c r="AK30" s="179"/>
      <c r="AL30" s="179"/>
    </row>
    <row r="31" spans="1:83" s="166" customFormat="1" ht="15" customHeight="1">
      <c r="A31" s="55"/>
      <c r="B31" s="55"/>
      <c r="C31" s="70"/>
      <c r="D31" s="500"/>
      <c r="E31" s="552"/>
      <c r="F31" s="490"/>
      <c r="G31" s="382"/>
      <c r="H31" s="182"/>
      <c r="I31" s="178" t="s">
        <v>154</v>
      </c>
      <c r="J31" s="182"/>
      <c r="K31" s="182"/>
      <c r="L31" s="182"/>
      <c r="M31" s="183"/>
      <c r="N31" s="161"/>
      <c r="O31" s="161"/>
      <c r="P31" s="161"/>
      <c r="Q31" s="161"/>
      <c r="R31" s="161"/>
      <c r="S31" s="161"/>
      <c r="T31" s="161"/>
      <c r="U31" s="236"/>
      <c r="V31" s="161"/>
      <c r="W31" s="161"/>
      <c r="X31" s="179"/>
      <c r="Y31" s="179"/>
      <c r="Z31" s="179"/>
      <c r="AA31" s="179"/>
      <c r="AB31" s="179"/>
      <c r="AC31" s="179"/>
      <c r="AD31" s="179"/>
      <c r="AE31" s="179"/>
      <c r="AF31" s="179"/>
      <c r="AG31" s="179"/>
      <c r="AH31" s="179"/>
      <c r="AI31" s="179"/>
      <c r="AJ31" s="179"/>
      <c r="AK31" s="179"/>
      <c r="AL31" s="179"/>
    </row>
    <row r="33" spans="1:38">
      <c r="A33" s="17" t="s">
        <v>121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1"/>
      <c r="V33" s="17"/>
      <c r="W33" s="17"/>
    </row>
    <row r="35" spans="1:38" s="166" customFormat="1" ht="15" customHeight="1">
      <c r="A35" s="55"/>
      <c r="B35" s="55"/>
      <c r="C35" s="70"/>
      <c r="D35" s="55"/>
      <c r="E35" s="55"/>
      <c r="F35" s="55"/>
      <c r="G35" s="546"/>
      <c r="H35" s="547">
        <v>1</v>
      </c>
      <c r="I35" s="548"/>
      <c r="J35" s="490" t="s">
        <v>17</v>
      </c>
      <c r="K35" s="186"/>
      <c r="L35" s="181" t="s">
        <v>24</v>
      </c>
      <c r="M35" s="202"/>
      <c r="N35" s="161"/>
      <c r="O35" s="161"/>
      <c r="P35" s="161"/>
      <c r="Q35" s="161"/>
      <c r="R35" s="161"/>
      <c r="S35" s="161"/>
      <c r="T35" s="161"/>
      <c r="U35" s="236"/>
      <c r="V35" s="161"/>
      <c r="W35" s="161"/>
      <c r="X35" s="179"/>
      <c r="Y35" s="179" t="s">
        <v>106</v>
      </c>
      <c r="Z35" s="179">
        <v>1705000</v>
      </c>
      <c r="AA35" s="179"/>
      <c r="AB35" s="179"/>
      <c r="AC35" s="179"/>
      <c r="AD35" s="179"/>
      <c r="AE35" s="179"/>
      <c r="AF35" s="179"/>
      <c r="AG35" s="179"/>
      <c r="AH35" s="179"/>
      <c r="AI35" s="179"/>
      <c r="AJ35" s="179"/>
      <c r="AK35" s="179"/>
      <c r="AL35" s="179"/>
    </row>
    <row r="36" spans="1:38" s="166" customFormat="1" ht="15" customHeight="1">
      <c r="A36" s="55"/>
      <c r="B36" s="55"/>
      <c r="C36" s="70"/>
      <c r="D36" s="55"/>
      <c r="E36" s="55"/>
      <c r="F36" s="55"/>
      <c r="G36" s="546"/>
      <c r="H36" s="547"/>
      <c r="I36" s="549"/>
      <c r="J36" s="490"/>
      <c r="K36" s="172"/>
      <c r="L36" s="182"/>
      <c r="M36" s="201" t="s">
        <v>270</v>
      </c>
      <c r="N36" s="161"/>
      <c r="O36" s="161"/>
      <c r="P36" s="161"/>
      <c r="Q36" s="161"/>
      <c r="R36" s="161"/>
      <c r="S36" s="161"/>
      <c r="T36" s="161"/>
      <c r="U36" s="236"/>
      <c r="V36" s="161"/>
      <c r="W36" s="161"/>
      <c r="X36" s="179"/>
      <c r="Y36" s="179"/>
      <c r="Z36" s="179"/>
      <c r="AA36" s="179"/>
      <c r="AB36" s="179"/>
      <c r="AC36" s="179"/>
      <c r="AD36" s="179"/>
      <c r="AE36" s="179"/>
      <c r="AF36" s="179"/>
      <c r="AG36" s="179"/>
      <c r="AH36" s="179"/>
      <c r="AI36" s="179"/>
      <c r="AJ36" s="179"/>
      <c r="AK36" s="179"/>
      <c r="AL36" s="179"/>
    </row>
    <row r="37" spans="1:38">
      <c r="K37" s="182"/>
      <c r="L37" s="182"/>
      <c r="M37" s="183"/>
    </row>
    <row r="38" spans="1:38">
      <c r="A38" s="17" t="s">
        <v>122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1"/>
      <c r="V38" s="17"/>
      <c r="W38" s="17"/>
    </row>
    <row r="40" spans="1:38" s="166" customFormat="1" ht="15" customHeight="1">
      <c r="A40" s="55"/>
      <c r="B40" s="55"/>
      <c r="C40" s="70"/>
      <c r="D40" s="55"/>
      <c r="E40" s="55"/>
      <c r="F40" s="55"/>
      <c r="G40" s="55"/>
      <c r="H40" s="55"/>
      <c r="I40" s="55"/>
      <c r="J40" s="55"/>
      <c r="K40" s="185"/>
      <c r="L40" s="181" t="s">
        <v>24</v>
      </c>
      <c r="M40" s="203"/>
      <c r="N40" s="222"/>
      <c r="O40" s="161"/>
      <c r="P40" s="161"/>
      <c r="Q40" s="161"/>
      <c r="R40" s="161"/>
      <c r="S40" s="161"/>
      <c r="T40" s="161"/>
      <c r="U40" s="236"/>
      <c r="V40" s="161"/>
      <c r="W40" s="161"/>
      <c r="X40" s="179"/>
      <c r="Y40" s="179" t="s">
        <v>106</v>
      </c>
      <c r="Z40" s="179">
        <v>1705000</v>
      </c>
      <c r="AA40" s="179"/>
      <c r="AB40" s="179"/>
      <c r="AC40" s="179"/>
      <c r="AD40" s="179"/>
      <c r="AE40" s="179"/>
      <c r="AF40" s="179"/>
      <c r="AG40" s="179"/>
      <c r="AH40" s="179"/>
      <c r="AI40" s="179"/>
      <c r="AJ40" s="179"/>
      <c r="AK40" s="179"/>
      <c r="AL40" s="179"/>
    </row>
    <row r="43" spans="1:38" s="17" customFormat="1" ht="17.100000000000001" customHeight="1">
      <c r="A43" s="17" t="s">
        <v>90</v>
      </c>
    </row>
    <row r="44" spans="1:38" customFormat="1" ht="17.100000000000001" customHeight="1"/>
    <row r="45" spans="1:38" s="148" customFormat="1" ht="14.25">
      <c r="A45" s="273" t="s">
        <v>1</v>
      </c>
      <c r="B45" s="259" t="s">
        <v>105</v>
      </c>
      <c r="C45" s="260"/>
      <c r="D45" s="261"/>
      <c r="E45" s="262"/>
      <c r="F45" s="263"/>
      <c r="G45" s="263"/>
      <c r="H45" s="263"/>
      <c r="I45" s="264"/>
      <c r="J45" s="265"/>
      <c r="K45" s="274"/>
      <c r="M45" s="266" t="str">
        <f>IF(ISERROR(INDEX(kind_of_nameforms,MATCH(E45,kind_of_forms,0),1)),"",INDEX(kind_of_nameforms,MATCH(E45,kind_of_forms,0),1))</f>
        <v/>
      </c>
      <c r="N45" s="283"/>
    </row>
    <row r="46" spans="1:38" customFormat="1" ht="17.100000000000001" customHeight="1"/>
    <row r="47" spans="1:38" s="17" customFormat="1" ht="17.100000000000001" customHeight="1">
      <c r="A47" s="17" t="s">
        <v>219</v>
      </c>
      <c r="B47" s="17" t="s">
        <v>220</v>
      </c>
      <c r="C47" s="17" t="s">
        <v>221</v>
      </c>
      <c r="D47" s="17" t="s">
        <v>222</v>
      </c>
    </row>
    <row r="48" spans="1:38" ht="17.100000000000001" customHeight="1">
      <c r="U48" s="55"/>
    </row>
    <row r="49" spans="1:21" s="332" customFormat="1">
      <c r="D49" s="412"/>
      <c r="E49" s="383"/>
      <c r="F49" s="383"/>
      <c r="G49" s="383"/>
      <c r="U49" s="237"/>
    </row>
    <row r="50" spans="1:21">
      <c r="C50" s="118"/>
      <c r="D50" s="519"/>
      <c r="E50" s="519"/>
      <c r="F50" s="519"/>
      <c r="G50" s="519"/>
    </row>
    <row r="51" spans="1:21" s="18" customFormat="1" ht="11.25" customHeight="1">
      <c r="A51" s="32"/>
      <c r="C51" s="37"/>
      <c r="D51" s="520" t="s">
        <v>182</v>
      </c>
      <c r="E51" s="520"/>
      <c r="F51" s="520"/>
      <c r="G51" s="521" t="s">
        <v>183</v>
      </c>
      <c r="H51" s="176"/>
      <c r="R51" s="231"/>
    </row>
    <row r="52" spans="1:21" s="18" customFormat="1" ht="11.25" customHeight="1">
      <c r="A52" s="32" t="s">
        <v>279</v>
      </c>
      <c r="C52" s="37"/>
      <c r="D52" s="309" t="s">
        <v>23</v>
      </c>
      <c r="E52" s="310"/>
      <c r="F52" s="311" t="s">
        <v>173</v>
      </c>
      <c r="G52" s="522"/>
      <c r="H52" s="176"/>
      <c r="R52" s="231"/>
    </row>
    <row r="53" spans="1:21" s="18" customFormat="1" ht="12" customHeight="1">
      <c r="A53" s="32"/>
      <c r="C53" s="37"/>
      <c r="D53" s="328" t="s">
        <v>24</v>
      </c>
      <c r="E53" s="312">
        <v>2</v>
      </c>
      <c r="F53" s="313">
        <v>3</v>
      </c>
      <c r="G53" s="314">
        <v>4</v>
      </c>
      <c r="H53" s="176"/>
      <c r="R53" s="231"/>
    </row>
    <row r="54" spans="1:21" s="18" customFormat="1">
      <c r="A54" s="32"/>
      <c r="C54" s="37"/>
      <c r="D54" s="308">
        <v>1</v>
      </c>
      <c r="E54" s="316" t="s">
        <v>202</v>
      </c>
      <c r="F54" s="337" t="str">
        <f>IF(form_up_date="","",form_up_date)</f>
        <v>20.02.2021</v>
      </c>
      <c r="G54" s="339" t="s">
        <v>203</v>
      </c>
      <c r="H54" s="176"/>
      <c r="R54" s="231"/>
    </row>
    <row r="55" spans="1:21" s="18" customFormat="1" ht="45">
      <c r="A55" s="32"/>
      <c r="C55" s="37"/>
      <c r="D55" s="308" t="s">
        <v>214</v>
      </c>
      <c r="E55" s="316" t="s">
        <v>204</v>
      </c>
      <c r="F55" s="337"/>
      <c r="G55" s="317" t="s">
        <v>269</v>
      </c>
      <c r="H55" s="176"/>
      <c r="R55" s="231"/>
    </row>
    <row r="56" spans="1:21" s="18" customFormat="1">
      <c r="A56" s="32"/>
      <c r="C56" s="37"/>
      <c r="D56" s="308" t="s">
        <v>215</v>
      </c>
      <c r="E56" s="316" t="s">
        <v>205</v>
      </c>
      <c r="F56" s="337"/>
      <c r="G56" s="339" t="s">
        <v>206</v>
      </c>
      <c r="H56" s="176"/>
      <c r="R56" s="231"/>
    </row>
    <row r="57" spans="1:21" s="18" customFormat="1">
      <c r="A57" s="32"/>
      <c r="C57" s="37"/>
      <c r="D57" s="308" t="s">
        <v>216</v>
      </c>
      <c r="E57" s="316" t="s">
        <v>207</v>
      </c>
      <c r="F57" s="338" t="s">
        <v>208</v>
      </c>
      <c r="G57" s="317"/>
      <c r="H57" s="176"/>
      <c r="R57" s="231"/>
    </row>
    <row r="58" spans="1:21" s="18" customFormat="1">
      <c r="A58" s="32"/>
      <c r="C58" s="37"/>
      <c r="D58" s="315" t="str">
        <f>D57&amp;".1"</f>
        <v>4.1.1</v>
      </c>
      <c r="E58" s="318" t="s">
        <v>3</v>
      </c>
      <c r="F58" s="337" t="str">
        <f>IF(region_name="","",region_name)</f>
        <v>Челябинская область</v>
      </c>
      <c r="G58" s="339" t="s">
        <v>209</v>
      </c>
      <c r="H58" s="176"/>
      <c r="R58" s="231"/>
    </row>
    <row r="59" spans="1:21" s="18" customFormat="1" ht="22.5">
      <c r="A59" s="32"/>
      <c r="C59" s="37"/>
      <c r="D59" s="308" t="s">
        <v>217</v>
      </c>
      <c r="E59" s="319" t="s">
        <v>210</v>
      </c>
      <c r="F59" s="337"/>
      <c r="G59" s="340" t="s">
        <v>211</v>
      </c>
      <c r="H59" s="176"/>
      <c r="R59" s="231"/>
    </row>
    <row r="60" spans="1:21" s="18" customFormat="1" ht="56.25">
      <c r="A60" s="32"/>
      <c r="C60" s="37"/>
      <c r="D60" s="308" t="s">
        <v>218</v>
      </c>
      <c r="E60" s="320" t="s">
        <v>212</v>
      </c>
      <c r="F60" s="337"/>
      <c r="G60" s="327" t="s">
        <v>268</v>
      </c>
      <c r="H60" s="176"/>
      <c r="R60" s="231"/>
    </row>
    <row r="65" spans="1:10" customFormat="1" ht="11.25"/>
    <row r="66" spans="1:10" s="17" customFormat="1" ht="11.25">
      <c r="A66" s="17" t="s">
        <v>328</v>
      </c>
    </row>
    <row r="67" spans="1:10" customFormat="1" ht="11.25"/>
    <row r="68" spans="1:10" s="372" customFormat="1" ht="20.100000000000001" customHeight="1">
      <c r="A68" s="417"/>
      <c r="B68" s="374"/>
      <c r="C68" s="408"/>
      <c r="D68" s="380"/>
      <c r="E68" s="420"/>
      <c r="F68" s="418"/>
      <c r="G68" s="419"/>
      <c r="I68" s="293"/>
      <c r="J68" s="293"/>
    </row>
  </sheetData>
  <dataConsolidate leftLabels="1" link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10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 G68 E68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 F68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11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44" t="s">
        <v>12</v>
      </c>
      <c r="B1" s="44" t="s">
        <v>13</v>
      </c>
      <c r="C1" s="44" t="s">
        <v>14</v>
      </c>
      <c r="D1" s="4"/>
    </row>
    <row r="2" spans="1:4">
      <c r="A2" s="432">
        <v>44247.370879629627</v>
      </c>
      <c r="B2" s="6" t="s">
        <v>381</v>
      </c>
      <c r="C2" s="6" t="s">
        <v>173</v>
      </c>
    </row>
    <row r="3" spans="1:4">
      <c r="A3" s="432">
        <v>44247.37090277778</v>
      </c>
      <c r="B3" s="6" t="s">
        <v>382</v>
      </c>
      <c r="C3" s="6" t="s">
        <v>173</v>
      </c>
    </row>
    <row r="4" spans="1:4">
      <c r="A4" s="432">
        <v>44247.372835648152</v>
      </c>
      <c r="B4" s="6" t="s">
        <v>381</v>
      </c>
      <c r="C4" s="6" t="s">
        <v>173</v>
      </c>
    </row>
    <row r="5" spans="1:4">
      <c r="A5" s="432">
        <v>44247.372858796298</v>
      </c>
      <c r="B5" s="6" t="s">
        <v>382</v>
      </c>
      <c r="C5" s="6" t="s">
        <v>173</v>
      </c>
    </row>
    <row r="6" spans="1:4">
      <c r="A6" s="432">
        <v>44247.373217592591</v>
      </c>
      <c r="B6" s="6" t="s">
        <v>381</v>
      </c>
      <c r="C6" s="6" t="s">
        <v>173</v>
      </c>
    </row>
    <row r="7" spans="1:4">
      <c r="A7" s="432">
        <v>44247.373229166667</v>
      </c>
      <c r="B7" s="6" t="s">
        <v>382</v>
      </c>
      <c r="C7" s="6" t="s">
        <v>173</v>
      </c>
    </row>
    <row r="8" spans="1:4">
      <c r="A8" s="432">
        <v>44247.375833333332</v>
      </c>
      <c r="B8" s="6" t="s">
        <v>381</v>
      </c>
      <c r="C8" s="6" t="s">
        <v>173</v>
      </c>
    </row>
    <row r="9" spans="1:4">
      <c r="A9" s="432">
        <v>44247.375856481478</v>
      </c>
      <c r="B9" s="6" t="s">
        <v>382</v>
      </c>
      <c r="C9" s="6" t="s">
        <v>173</v>
      </c>
    </row>
    <row r="10" spans="1:4">
      <c r="A10" s="432">
        <v>44247.439664351848</v>
      </c>
      <c r="B10" s="6" t="s">
        <v>381</v>
      </c>
      <c r="C10" s="6" t="s">
        <v>173</v>
      </c>
    </row>
    <row r="11" spans="1:4">
      <c r="A11" s="432">
        <v>44247.439710648148</v>
      </c>
      <c r="B11" s="6" t="s">
        <v>382</v>
      </c>
      <c r="C11" s="6" t="s">
        <v>173</v>
      </c>
    </row>
  </sheetData>
  <sheetProtection algorithmName="SHA-512" hashValue="CZIBrz2d8zXP/ZqB1HRHhI29QQAz2mL8gtJS8ddjcLt6+ox7+Uv09+2y20UDKmjcBoN+ctprD49Kjrk62/vMFw==" saltValue="STxeEqNo/PpLnHd2+V3H0Q==" spinCount="100000" sheet="1" objects="1" scenarios="1" formatColumns="0" formatRows="0" autoFilter="0"/>
  <phoneticPr fontId="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74" hidden="1" customWidth="1"/>
    <col min="2" max="2" width="9.140625" style="75" hidden="1" customWidth="1"/>
    <col min="3" max="3" width="9.140625" style="237"/>
    <col min="4" max="16384" width="9.140625" style="75"/>
  </cols>
  <sheetData>
    <row r="1" spans="1:3" hidden="1"/>
    <row r="2" spans="1:3" hidden="1"/>
    <row r="3" spans="1:3" hidden="1"/>
    <row r="4" spans="1:3" ht="10.5" customHeight="1"/>
    <row r="5" spans="1:3" s="36" customFormat="1" ht="30" customHeight="1">
      <c r="A5" s="32"/>
      <c r="C5" s="238"/>
    </row>
    <row r="6" spans="1:3" s="36" customFormat="1" ht="15" customHeight="1">
      <c r="A6" s="32"/>
      <c r="C6" s="238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>
    <row r="1" spans="1:1">
      <c r="A1" s="272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16" width="9.140625" style="7"/>
    <col min="17" max="17" width="9.140625" style="240"/>
    <col min="18" max="16384" width="9.140625" style="7"/>
  </cols>
  <sheetData>
    <row r="1" spans="3:17" s="77" customFormat="1" hidden="1">
      <c r="C1" s="76"/>
      <c r="Q1" s="239"/>
    </row>
    <row r="2" spans="3:17" s="77" customFormat="1" hidden="1">
      <c r="C2" s="76"/>
      <c r="Q2" s="239"/>
    </row>
    <row r="3" spans="3:17" s="77" customFormat="1" hidden="1">
      <c r="C3" s="76"/>
      <c r="Q3" s="239"/>
    </row>
    <row r="4" spans="3:17" s="77" customFormat="1" hidden="1">
      <c r="C4" s="76"/>
      <c r="Q4" s="239"/>
    </row>
    <row r="5" spans="3:17" s="77" customFormat="1" hidden="1">
      <c r="C5" s="76"/>
      <c r="Q5" s="239"/>
    </row>
    <row r="6" spans="3:17" s="77" customFormat="1" ht="10.5" customHeight="1">
      <c r="C6" s="78"/>
      <c r="Q6" s="239"/>
    </row>
    <row r="7" spans="3:17" s="77" customFormat="1" ht="20.100000000000001" customHeight="1">
      <c r="C7" s="78"/>
      <c r="Q7" s="239"/>
    </row>
    <row r="8" spans="3:17" s="77" customFormat="1" ht="15" customHeight="1">
      <c r="C8" s="78"/>
      <c r="Q8" s="239"/>
    </row>
    <row r="9" spans="3:17" s="77" customFormat="1" ht="6.95" customHeight="1">
      <c r="C9" s="78"/>
      <c r="Q9" s="239"/>
    </row>
    <row r="10" spans="3:17" s="77" customFormat="1" ht="22.5" customHeight="1">
      <c r="C10" s="78"/>
      <c r="Q10" s="239"/>
    </row>
    <row r="11" spans="3:17" s="77" customFormat="1" ht="11.25" customHeight="1">
      <c r="C11" s="78"/>
      <c r="Q11" s="239"/>
    </row>
    <row r="12" spans="3:17" s="77" customFormat="1" ht="15" hidden="1" customHeight="1">
      <c r="C12" s="78"/>
      <c r="Q12" s="239"/>
    </row>
    <row r="13" spans="3:17" s="77" customFormat="1" ht="14.1" customHeight="1">
      <c r="C13" s="81"/>
      <c r="Q13" s="239"/>
    </row>
    <row r="14" spans="3:17" s="77" customFormat="1" ht="15" customHeight="1">
      <c r="C14" s="78"/>
      <c r="Q14" s="239"/>
    </row>
    <row r="15" spans="3:17" s="77" customFormat="1" ht="11.25" customHeight="1">
      <c r="C15" s="76"/>
      <c r="Q15" s="239"/>
    </row>
    <row r="16" spans="3:17" s="77" customFormat="1">
      <c r="C16" s="76"/>
      <c r="D16" s="83"/>
      <c r="E16" s="83"/>
      <c r="Q16" s="239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204" hidden="1" customWidth="1"/>
    <col min="2" max="2" width="2" style="204" hidden="1" customWidth="1"/>
    <col min="3" max="14" width="9.140625" style="205"/>
    <col min="15" max="16384" width="9.140625" style="204"/>
  </cols>
  <sheetData>
    <row r="1" spans="1:14" hidden="1"/>
    <row r="2" spans="1:14" hidden="1"/>
    <row r="3" spans="1:14" ht="10.5" customHeight="1"/>
    <row r="4" spans="1:14" ht="27" customHeight="1">
      <c r="A4" s="206"/>
      <c r="B4" s="206"/>
    </row>
    <row r="5" spans="1:14" s="208" customFormat="1" ht="15">
      <c r="A5" s="206"/>
      <c r="B5" s="206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</row>
    <row r="6" spans="1:14" s="209" customFormat="1" ht="3" customHeight="1">
      <c r="A6" s="554"/>
      <c r="B6" s="554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</row>
    <row r="7" spans="1:14" ht="3.75" customHeight="1">
      <c r="A7" s="554"/>
      <c r="B7" s="554"/>
    </row>
    <row r="8" spans="1:14" ht="0.2" customHeight="1">
      <c r="B8" s="333"/>
    </row>
    <row r="9" spans="1:14" ht="0.2" customHeight="1">
      <c r="B9" s="333"/>
    </row>
    <row r="10" spans="1:14" ht="0.2" customHeight="1">
      <c r="B10" s="333"/>
    </row>
    <row r="11" spans="1:14" ht="6" hidden="1" customHeight="1">
      <c r="B11" s="333"/>
    </row>
    <row r="12" spans="1:14" ht="20.25" hidden="1" customHeight="1">
      <c r="A12" s="162"/>
      <c r="B12" s="333"/>
    </row>
    <row r="13" spans="1:14" ht="20.25" hidden="1" customHeight="1">
      <c r="B13" s="333"/>
    </row>
    <row r="14" spans="1:14" ht="6" hidden="1" customHeight="1">
      <c r="B14" s="334"/>
    </row>
    <row r="15" spans="1:14" ht="3" customHeight="1"/>
    <row r="16" spans="1:14" ht="0.2" customHeight="1"/>
    <row r="17" spans="1:14" s="208" customFormat="1" ht="0.2" customHeight="1">
      <c r="A17" s="211"/>
      <c r="B17" s="211"/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207"/>
      <c r="N17" s="207"/>
    </row>
    <row r="18" spans="1:14" ht="23.25" customHeight="1">
      <c r="A18" s="505"/>
      <c r="B18" s="162"/>
    </row>
    <row r="19" spans="1:14" ht="23.25" customHeight="1">
      <c r="A19" s="505"/>
      <c r="B19" s="163"/>
    </row>
    <row r="20" spans="1:14" s="166" customFormat="1" ht="14.25" customHeight="1">
      <c r="A20" s="73"/>
      <c r="B20" s="73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</row>
    <row r="21" spans="1:14" hidden="1">
      <c r="A21" s="212"/>
      <c r="B21" s="165"/>
    </row>
    <row r="22" spans="1:14" s="160" customFormat="1" ht="15" customHeight="1">
      <c r="A22" s="55"/>
      <c r="B22" s="55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</row>
    <row r="23" spans="1:14" s="160" customFormat="1" ht="15" customHeight="1">
      <c r="A23" s="55"/>
      <c r="B23" s="55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</row>
    <row r="24" spans="1:14" s="160" customFormat="1" ht="15" customHeight="1">
      <c r="A24" s="55"/>
      <c r="B24" s="55"/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N24" s="161"/>
    </row>
    <row r="25" spans="1:14" ht="15" customHeight="1">
      <c r="A25" s="213"/>
      <c r="B25" s="184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300"/>
  </cols>
  <sheetData>
    <row r="1" spans="1:1">
      <c r="A1" s="299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48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8" hidden="1" customWidth="1"/>
    <col min="4" max="4" width="3.7109375" style="89" customWidth="1"/>
    <col min="5" max="5" width="42.7109375" style="89" customWidth="1"/>
    <col min="6" max="6" width="50.7109375" style="13" customWidth="1"/>
    <col min="7" max="7" width="3.7109375" style="101" customWidth="1"/>
    <col min="8" max="8" width="9.140625" style="89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0"/>
    <col min="18" max="16384" width="9.140625" style="13"/>
  </cols>
  <sheetData>
    <row r="1" spans="1:17" s="12" customFormat="1" ht="13.5" hidden="1" customHeight="1">
      <c r="A1" s="10"/>
      <c r="B1" s="11"/>
      <c r="F1" s="12">
        <v>31459637</v>
      </c>
      <c r="G1" s="99"/>
      <c r="I1" s="100"/>
      <c r="Q1" s="228"/>
    </row>
    <row r="2" spans="1:17" s="12" customFormat="1" ht="12" hidden="1" customHeight="1">
      <c r="A2" s="10"/>
      <c r="B2" s="11"/>
      <c r="G2" s="99"/>
      <c r="I2" s="100"/>
      <c r="Q2" s="228"/>
    </row>
    <row r="3" spans="1:17" s="89" customFormat="1" hidden="1">
      <c r="A3" s="12"/>
      <c r="B3" s="11"/>
      <c r="C3" s="88"/>
      <c r="G3" s="101"/>
      <c r="I3" s="100"/>
      <c r="Q3" s="229"/>
    </row>
    <row r="4" spans="1:17" s="89" customFormat="1" ht="11.25" customHeight="1">
      <c r="A4" s="12"/>
      <c r="B4" s="11"/>
      <c r="C4" s="88"/>
      <c r="D4" s="90"/>
      <c r="E4" s="90"/>
      <c r="F4" s="102" t="str">
        <f>version</f>
        <v>Версия 1.0.1</v>
      </c>
      <c r="G4" s="101"/>
      <c r="I4" s="100"/>
      <c r="Q4" s="229"/>
    </row>
    <row r="5" spans="1:17" s="89" customFormat="1" ht="18.75" customHeight="1">
      <c r="A5" s="12"/>
      <c r="B5" s="11"/>
      <c r="C5" s="88"/>
      <c r="D5" s="90"/>
      <c r="E5" s="466" t="s">
        <v>325</v>
      </c>
      <c r="F5" s="466"/>
      <c r="G5" s="103"/>
      <c r="I5" s="100"/>
      <c r="Q5" s="229"/>
    </row>
    <row r="6" spans="1:17" ht="11.25" customHeight="1">
      <c r="D6" s="90"/>
      <c r="E6" s="91"/>
      <c r="F6" s="104"/>
      <c r="G6" s="103"/>
    </row>
    <row r="7" spans="1:17" ht="19.5" customHeight="1">
      <c r="D7" s="90"/>
      <c r="E7" s="91" t="s">
        <v>3</v>
      </c>
      <c r="F7" s="45" t="s">
        <v>172</v>
      </c>
      <c r="G7" s="103"/>
    </row>
    <row r="8" spans="1:17" s="89" customFormat="1" ht="9.9499999999999993" hidden="1" customHeight="1">
      <c r="A8" s="92"/>
      <c r="B8" s="11"/>
      <c r="C8" s="88"/>
      <c r="D8" s="93"/>
      <c r="E8" s="91"/>
      <c r="F8" s="107"/>
      <c r="G8" s="105"/>
      <c r="I8" s="100"/>
      <c r="Q8" s="229"/>
    </row>
    <row r="9" spans="1:17" ht="19.5" hidden="1" customHeight="1">
      <c r="D9" s="90"/>
      <c r="E9" s="151" t="s">
        <v>100</v>
      </c>
      <c r="F9" s="152" t="s">
        <v>45</v>
      </c>
      <c r="G9" s="90"/>
    </row>
    <row r="10" spans="1:17" s="89" customFormat="1" ht="9.9499999999999993" customHeight="1">
      <c r="A10" s="92"/>
      <c r="B10" s="11"/>
      <c r="C10" s="88"/>
      <c r="D10" s="93"/>
      <c r="E10" s="91"/>
      <c r="F10" s="107"/>
      <c r="G10" s="105"/>
      <c r="I10" s="100"/>
      <c r="Q10" s="229"/>
    </row>
    <row r="11" spans="1:17" ht="33.75">
      <c r="D11" s="90"/>
      <c r="E11" s="91" t="s">
        <v>180</v>
      </c>
      <c r="F11" s="435" t="s">
        <v>17</v>
      </c>
      <c r="G11" s="90"/>
    </row>
    <row r="12" spans="1:17" s="89" customFormat="1" ht="9.9499999999999993" customHeight="1">
      <c r="A12" s="92"/>
      <c r="B12" s="11"/>
      <c r="C12" s="88"/>
      <c r="D12" s="93"/>
      <c r="E12" s="91"/>
      <c r="F12" s="107"/>
      <c r="G12" s="105"/>
      <c r="I12" s="100"/>
      <c r="Q12" s="229"/>
    </row>
    <row r="13" spans="1:17" ht="19.5" customHeight="1">
      <c r="A13" s="92"/>
      <c r="D13" s="93"/>
      <c r="E13" s="94" t="s">
        <v>117</v>
      </c>
      <c r="F13" s="252" t="s">
        <v>178</v>
      </c>
      <c r="G13" s="105"/>
    </row>
    <row r="14" spans="1:17" ht="22.5" hidden="1">
      <c r="A14" s="92"/>
      <c r="D14" s="93"/>
      <c r="E14" s="94" t="s">
        <v>87</v>
      </c>
      <c r="F14" s="381" t="s">
        <v>383</v>
      </c>
      <c r="G14" s="105"/>
    </row>
    <row r="15" spans="1:17" s="89" customFormat="1" ht="9.9499999999999993" hidden="1" customHeight="1">
      <c r="A15" s="92"/>
      <c r="B15" s="11"/>
      <c r="C15" s="88"/>
      <c r="D15" s="93"/>
      <c r="E15" s="91"/>
      <c r="F15" s="107"/>
      <c r="G15" s="105"/>
      <c r="I15" s="100"/>
      <c r="Q15" s="229"/>
    </row>
    <row r="16" spans="1:17" ht="33.75" hidden="1" customHeight="1">
      <c r="A16" s="92"/>
      <c r="D16" s="93"/>
      <c r="E16" s="151" t="s">
        <v>304</v>
      </c>
      <c r="F16" s="199"/>
      <c r="G16" s="105"/>
    </row>
    <row r="17" spans="1:17" ht="33.75" hidden="1" customHeight="1">
      <c r="A17" s="92"/>
      <c r="D17" s="93"/>
      <c r="E17" s="151" t="s">
        <v>305</v>
      </c>
      <c r="F17" s="200"/>
      <c r="G17" s="105"/>
    </row>
    <row r="18" spans="1:17" s="89" customFormat="1" ht="3" customHeight="1">
      <c r="A18" s="92"/>
      <c r="B18" s="11"/>
      <c r="C18" s="88"/>
      <c r="D18" s="93"/>
      <c r="E18" s="91"/>
      <c r="F18" s="107"/>
      <c r="G18" s="105"/>
      <c r="I18" s="100"/>
      <c r="Q18" s="229"/>
    </row>
    <row r="19" spans="1:17" s="349" customFormat="1" ht="5.25" hidden="1">
      <c r="A19" s="342"/>
      <c r="B19" s="343"/>
      <c r="C19" s="352"/>
      <c r="D19" s="345"/>
      <c r="E19" s="346"/>
      <c r="F19" s="353"/>
      <c r="G19" s="348"/>
      <c r="I19" s="354"/>
    </row>
    <row r="20" spans="1:17" ht="19.5" customHeight="1">
      <c r="A20" s="92"/>
      <c r="C20" s="244">
        <v>2020</v>
      </c>
      <c r="D20" s="93"/>
      <c r="E20" s="91" t="s">
        <v>275</v>
      </c>
      <c r="F20" s="216">
        <v>2020</v>
      </c>
      <c r="G20" s="105"/>
    </row>
    <row r="21" spans="1:17" s="351" customFormat="1" ht="5.25" hidden="1">
      <c r="A21" s="342"/>
      <c r="B21" s="343"/>
      <c r="C21" s="344"/>
      <c r="D21" s="345"/>
      <c r="E21" s="346"/>
      <c r="F21" s="347"/>
      <c r="G21" s="348"/>
      <c r="H21" s="349"/>
      <c r="I21" s="350"/>
    </row>
    <row r="22" spans="1:17" s="89" customFormat="1" ht="9.9499999999999993" customHeight="1">
      <c r="A22" s="92"/>
      <c r="B22" s="11"/>
      <c r="C22" s="88"/>
      <c r="D22" s="93"/>
      <c r="E22" s="91"/>
      <c r="F22" s="107"/>
      <c r="G22" s="105"/>
      <c r="I22" s="100"/>
      <c r="Q22" s="229"/>
    </row>
    <row r="23" spans="1:17" ht="33.75" customHeight="1">
      <c r="D23" s="90"/>
      <c r="E23" s="94" t="s">
        <v>25</v>
      </c>
      <c r="F23" s="435" t="s">
        <v>17</v>
      </c>
      <c r="G23" s="90"/>
    </row>
    <row r="24" spans="1:17" s="89" customFormat="1" ht="3.6" customHeight="1">
      <c r="A24" s="12"/>
      <c r="B24" s="11"/>
      <c r="C24" s="88"/>
      <c r="D24" s="90"/>
      <c r="E24" s="91"/>
      <c r="F24" s="91"/>
      <c r="G24" s="91"/>
      <c r="H24" s="91"/>
      <c r="I24" s="100"/>
      <c r="Q24" s="229"/>
    </row>
    <row r="25" spans="1:17" s="89" customFormat="1" ht="30" customHeight="1">
      <c r="A25" s="12"/>
      <c r="B25" s="11"/>
      <c r="C25" s="95"/>
      <c r="D25" s="93"/>
      <c r="E25" s="96"/>
      <c r="F25" s="107"/>
      <c r="G25" s="106"/>
      <c r="I25" s="100"/>
      <c r="Q25" s="229"/>
    </row>
    <row r="26" spans="1:17">
      <c r="C26" s="95"/>
      <c r="D26" s="93"/>
      <c r="E26" s="97" t="s">
        <v>271</v>
      </c>
      <c r="F26" s="46" t="s">
        <v>1426</v>
      </c>
      <c r="G26" s="106"/>
    </row>
    <row r="27" spans="1:17" ht="19.5" hidden="1" customHeight="1">
      <c r="C27" s="95"/>
      <c r="D27" s="93"/>
      <c r="E27" s="97" t="s">
        <v>272</v>
      </c>
      <c r="F27" s="47"/>
      <c r="G27" s="106"/>
    </row>
    <row r="28" spans="1:17">
      <c r="C28" s="95"/>
      <c r="D28" s="93"/>
      <c r="E28" s="96" t="s">
        <v>4</v>
      </c>
      <c r="F28" s="46" t="s">
        <v>1427</v>
      </c>
      <c r="G28" s="106"/>
    </row>
    <row r="29" spans="1:17">
      <c r="C29" s="95"/>
      <c r="D29" s="93"/>
      <c r="E29" s="96" t="s">
        <v>5</v>
      </c>
      <c r="F29" s="46" t="s">
        <v>443</v>
      </c>
      <c r="G29" s="106"/>
      <c r="H29" s="14"/>
    </row>
    <row r="30" spans="1:17" ht="19.5" hidden="1" customHeight="1">
      <c r="C30" s="95"/>
      <c r="D30" s="93"/>
      <c r="E30" s="96" t="s">
        <v>83</v>
      </c>
      <c r="F30" s="47"/>
      <c r="G30" s="106"/>
      <c r="H30" s="14"/>
    </row>
    <row r="31" spans="1:17" s="357" customFormat="1" ht="3" customHeight="1">
      <c r="A31" s="359"/>
      <c r="B31" s="355"/>
      <c r="C31" s="356"/>
      <c r="D31" s="360"/>
      <c r="E31" s="358"/>
      <c r="F31" s="362"/>
      <c r="G31" s="361"/>
      <c r="I31" s="100"/>
      <c r="Q31" s="363"/>
    </row>
    <row r="32" spans="1:17" ht="19.5" customHeight="1">
      <c r="A32" s="15"/>
      <c r="B32" s="16"/>
      <c r="C32" s="356"/>
      <c r="D32" s="41"/>
      <c r="E32" s="98" t="s">
        <v>306</v>
      </c>
      <c r="F32" s="46" t="s">
        <v>310</v>
      </c>
      <c r="G32" s="361"/>
      <c r="H32" s="357"/>
    </row>
    <row r="33" spans="1:17" s="357" customFormat="1" ht="3" customHeight="1">
      <c r="A33" s="359"/>
      <c r="B33" s="355"/>
      <c r="C33" s="356"/>
      <c r="D33" s="360"/>
      <c r="E33" s="358"/>
      <c r="F33" s="362"/>
      <c r="G33" s="361"/>
      <c r="I33" s="100"/>
      <c r="Q33" s="363"/>
    </row>
    <row r="34" spans="1:17" s="357" customFormat="1" ht="33.75">
      <c r="A34" s="359"/>
      <c r="B34" s="355"/>
      <c r="C34" s="356"/>
      <c r="D34" s="360"/>
      <c r="E34" s="358" t="s">
        <v>307</v>
      </c>
      <c r="F34" s="435" t="s">
        <v>17</v>
      </c>
      <c r="G34" s="361"/>
      <c r="I34" s="100"/>
      <c r="Q34" s="363"/>
    </row>
    <row r="35" spans="1:17" s="89" customFormat="1" ht="9.75" customHeight="1">
      <c r="A35" s="92"/>
      <c r="B35" s="11"/>
      <c r="C35" s="88"/>
      <c r="D35" s="93"/>
      <c r="E35" s="91"/>
      <c r="F35" s="107"/>
      <c r="G35" s="105"/>
      <c r="I35" s="100"/>
      <c r="Q35" s="229"/>
    </row>
    <row r="36" spans="1:17" ht="19.5" customHeight="1">
      <c r="A36" s="15"/>
      <c r="B36" s="16"/>
      <c r="D36" s="41"/>
      <c r="E36" s="98" t="s">
        <v>75</v>
      </c>
      <c r="F36" s="52" t="s">
        <v>2491</v>
      </c>
      <c r="G36" s="105"/>
    </row>
    <row r="37" spans="1:17" ht="19.5" customHeight="1">
      <c r="A37" s="15"/>
      <c r="B37" s="16"/>
      <c r="D37" s="41"/>
      <c r="E37" s="98" t="s">
        <v>80</v>
      </c>
      <c r="F37" s="52" t="s">
        <v>2492</v>
      </c>
      <c r="G37" s="105"/>
    </row>
    <row r="38" spans="1:17" s="89" customFormat="1" ht="3" customHeight="1">
      <c r="A38" s="15"/>
      <c r="B38" s="16"/>
      <c r="C38" s="88"/>
      <c r="D38" s="41"/>
      <c r="E38" s="98"/>
      <c r="F38" s="98"/>
      <c r="G38" s="105"/>
      <c r="I38" s="100"/>
      <c r="Q38" s="229"/>
    </row>
    <row r="39" spans="1:17" s="89" customFormat="1" ht="19.5" customHeight="1">
      <c r="A39" s="12"/>
      <c r="B39" s="11"/>
      <c r="C39" s="88"/>
      <c r="E39" s="54"/>
      <c r="F39" s="105" t="s">
        <v>155</v>
      </c>
      <c r="G39" s="101"/>
      <c r="I39" s="100"/>
      <c r="Q39" s="229"/>
    </row>
    <row r="40" spans="1:17" ht="19.5" customHeight="1">
      <c r="E40" s="98" t="s">
        <v>19</v>
      </c>
      <c r="F40" s="52" t="s">
        <v>2493</v>
      </c>
    </row>
    <row r="41" spans="1:17" ht="19.5" customHeight="1">
      <c r="E41" s="98" t="s">
        <v>20</v>
      </c>
      <c r="F41" s="52" t="s">
        <v>2494</v>
      </c>
    </row>
    <row r="42" spans="1:17" ht="19.5" customHeight="1">
      <c r="E42" s="98" t="s">
        <v>26</v>
      </c>
      <c r="F42" s="52" t="s">
        <v>2495</v>
      </c>
    </row>
    <row r="43" spans="1:17" ht="19.5" customHeight="1">
      <c r="E43" s="98" t="s">
        <v>21</v>
      </c>
      <c r="F43" s="52" t="s">
        <v>2496</v>
      </c>
    </row>
    <row r="44" spans="1:17" ht="3" customHeight="1">
      <c r="E44" s="98"/>
      <c r="F44" s="41"/>
    </row>
    <row r="45" spans="1:17" ht="30" customHeight="1">
      <c r="E45" s="98"/>
      <c r="F45" s="41"/>
    </row>
    <row r="47" spans="1:17" ht="70.5" hidden="1" customHeight="1">
      <c r="B47" s="355"/>
      <c r="C47" s="356"/>
      <c r="D47" s="357"/>
      <c r="E47" s="467" t="s">
        <v>308</v>
      </c>
      <c r="F47" s="467"/>
      <c r="H47" s="357"/>
    </row>
  </sheetData>
  <sheetProtection algorithmName="SHA-512" hashValue="LyHrHthn7rHMuQ8ZyZ3hRChIt9HgzbbFT754BIp+e5sSkh3c5XwrHl2gTp6pF1+u8kMCo9986cFXk/5ldbqt4w==" saltValue="efy3Qc4RligEEd6T5W5wbg==" spinCount="100000" sheet="1" objects="1" scenarios="1" formatColumns="0" formatRows="0"/>
  <dataConsolidate leftLabels="1" link="1"/>
  <mergeCells count="2">
    <mergeCell ref="E5:F5"/>
    <mergeCell ref="E47:F47"/>
  </mergeCells>
  <phoneticPr fontId="10" type="noConversion"/>
  <dataValidations xWindow="529" yWindow="632" count="6">
    <dataValidation type="textLength" operator="lessThanOrEqual" allowBlank="1" showInputMessage="1" showErrorMessage="1" errorTitle="Ошибка" error="Допускается ввод не более 900 символов!" sqref="F27 F40:F43 F36:F37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>
      <c r="A1" s="35" t="s">
        <v>81</v>
      </c>
      <c r="B1" s="35" t="s">
        <v>82</v>
      </c>
    </row>
    <row r="2" spans="1:2">
      <c r="A2" s="35">
        <v>4190064</v>
      </c>
      <c r="B2" s="35" t="s">
        <v>386</v>
      </c>
    </row>
    <row r="3" spans="1:2">
      <c r="A3" s="35">
        <v>4190065</v>
      </c>
      <c r="B3" s="35" t="s">
        <v>387</v>
      </c>
    </row>
    <row r="4" spans="1:2">
      <c r="A4" s="35">
        <v>4190066</v>
      </c>
      <c r="B4" s="35" t="s">
        <v>388</v>
      </c>
    </row>
    <row r="5" spans="1:2">
      <c r="A5" s="35">
        <v>4190067</v>
      </c>
      <c r="B5" s="35" t="s">
        <v>389</v>
      </c>
    </row>
    <row r="6" spans="1:2">
      <c r="A6" s="35">
        <v>4190068</v>
      </c>
      <c r="B6" s="35" t="s">
        <v>390</v>
      </c>
    </row>
    <row r="7" spans="1:2">
      <c r="A7" s="35">
        <v>4190069</v>
      </c>
      <c r="B7" s="35" t="s">
        <v>391</v>
      </c>
    </row>
    <row r="8" spans="1:2">
      <c r="A8" s="35">
        <v>4190070</v>
      </c>
      <c r="B8" s="35" t="s">
        <v>392</v>
      </c>
    </row>
    <row r="9" spans="1:2">
      <c r="A9" s="35">
        <v>4190071</v>
      </c>
      <c r="B9" s="35" t="s">
        <v>393</v>
      </c>
    </row>
    <row r="10" spans="1:2">
      <c r="A10" s="35">
        <v>4190072</v>
      </c>
      <c r="B10" s="35" t="s">
        <v>394</v>
      </c>
    </row>
    <row r="11" spans="1:2">
      <c r="A11" s="35">
        <v>4190073</v>
      </c>
      <c r="B11" s="35" t="s">
        <v>395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4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4"/>
  </cols>
  <sheetData>
    <row r="34" spans="6:6">
      <c r="F34" s="41"/>
    </row>
    <row r="35" spans="6:6">
      <c r="F35" s="41"/>
    </row>
    <row r="38" spans="6:6">
      <c r="F38" s="52"/>
    </row>
    <row r="39" spans="6:6">
      <c r="F39" s="52"/>
    </row>
    <row r="40" spans="6:6">
      <c r="F40" s="52"/>
    </row>
    <row r="41" spans="6:6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380"/>
  <sheetViews>
    <sheetView showGridLines="0" zoomScaleNormal="100" workbookViewId="0"/>
  </sheetViews>
  <sheetFormatPr defaultRowHeight="11.25"/>
  <cols>
    <col min="1" max="1" width="11.5703125" style="110" customWidth="1"/>
    <col min="2" max="3" width="9.140625" style="110"/>
    <col min="4" max="4" width="13" style="110" customWidth="1"/>
    <col min="5" max="5" width="9.140625" style="110"/>
    <col min="6" max="6" width="15.28515625" style="110" customWidth="1"/>
    <col min="7" max="7" width="20" style="110" customWidth="1"/>
    <col min="8" max="8" width="26.85546875" style="110" customWidth="1"/>
    <col min="9" max="9" width="12.28515625" style="110" customWidth="1"/>
    <col min="10" max="16384" width="9.140625" style="110"/>
  </cols>
  <sheetData>
    <row r="1" spans="1:10">
      <c r="A1" s="110" t="s">
        <v>1854</v>
      </c>
      <c r="B1" s="110" t="s">
        <v>396</v>
      </c>
      <c r="C1" s="110" t="s">
        <v>397</v>
      </c>
      <c r="D1" s="110" t="s">
        <v>398</v>
      </c>
      <c r="E1" s="110" t="s">
        <v>399</v>
      </c>
      <c r="F1" s="110" t="s">
        <v>400</v>
      </c>
      <c r="G1" s="110" t="s">
        <v>401</v>
      </c>
      <c r="H1" s="110" t="s">
        <v>402</v>
      </c>
      <c r="I1" s="110" t="s">
        <v>403</v>
      </c>
    </row>
    <row r="2" spans="1:10">
      <c r="A2" s="110">
        <v>1</v>
      </c>
      <c r="B2" s="110" t="s">
        <v>404</v>
      </c>
      <c r="C2" s="110" t="s">
        <v>172</v>
      </c>
      <c r="D2" s="110" t="s">
        <v>405</v>
      </c>
      <c r="E2" s="110" t="s">
        <v>406</v>
      </c>
      <c r="F2" s="110" t="s">
        <v>407</v>
      </c>
      <c r="G2" s="110" t="s">
        <v>408</v>
      </c>
      <c r="H2" s="110" t="s">
        <v>409</v>
      </c>
      <c r="J2" s="110" t="s">
        <v>333</v>
      </c>
    </row>
    <row r="3" spans="1:10">
      <c r="A3" s="110">
        <v>2</v>
      </c>
      <c r="B3" s="110" t="s">
        <v>404</v>
      </c>
      <c r="C3" s="110" t="s">
        <v>172</v>
      </c>
      <c r="D3" s="110" t="s">
        <v>410</v>
      </c>
      <c r="E3" s="110" t="s">
        <v>411</v>
      </c>
      <c r="F3" s="110" t="s">
        <v>407</v>
      </c>
      <c r="G3" s="110" t="s">
        <v>412</v>
      </c>
      <c r="H3" s="110" t="s">
        <v>413</v>
      </c>
      <c r="J3" s="110" t="s">
        <v>333</v>
      </c>
    </row>
    <row r="4" spans="1:10">
      <c r="A4" s="110">
        <v>3</v>
      </c>
      <c r="B4" s="110" t="s">
        <v>404</v>
      </c>
      <c r="C4" s="110" t="s">
        <v>172</v>
      </c>
      <c r="D4" s="110" t="s">
        <v>414</v>
      </c>
      <c r="E4" s="110" t="s">
        <v>415</v>
      </c>
      <c r="F4" s="110" t="s">
        <v>416</v>
      </c>
      <c r="G4" s="110" t="s">
        <v>417</v>
      </c>
      <c r="J4" s="110" t="s">
        <v>333</v>
      </c>
    </row>
    <row r="5" spans="1:10">
      <c r="A5" s="110">
        <v>4</v>
      </c>
      <c r="B5" s="110" t="s">
        <v>404</v>
      </c>
      <c r="C5" s="110" t="s">
        <v>172</v>
      </c>
      <c r="D5" s="110" t="s">
        <v>418</v>
      </c>
      <c r="E5" s="110" t="s">
        <v>419</v>
      </c>
      <c r="F5" s="110" t="s">
        <v>420</v>
      </c>
      <c r="G5" s="110" t="s">
        <v>421</v>
      </c>
      <c r="H5" s="110" t="s">
        <v>422</v>
      </c>
      <c r="J5" s="110" t="s">
        <v>333</v>
      </c>
    </row>
    <row r="6" spans="1:10">
      <c r="A6" s="110">
        <v>5</v>
      </c>
      <c r="B6" s="110" t="s">
        <v>404</v>
      </c>
      <c r="C6" s="110" t="s">
        <v>172</v>
      </c>
      <c r="D6" s="110" t="s">
        <v>423</v>
      </c>
      <c r="E6" s="110" t="s">
        <v>424</v>
      </c>
      <c r="F6" s="110" t="s">
        <v>425</v>
      </c>
      <c r="G6" s="110" t="s">
        <v>426</v>
      </c>
      <c r="J6" s="110" t="s">
        <v>333</v>
      </c>
    </row>
    <row r="7" spans="1:10">
      <c r="A7" s="110">
        <v>6</v>
      </c>
      <c r="B7" s="110" t="s">
        <v>404</v>
      </c>
      <c r="C7" s="110" t="s">
        <v>172</v>
      </c>
      <c r="D7" s="110" t="s">
        <v>427</v>
      </c>
      <c r="E7" s="110" t="s">
        <v>428</v>
      </c>
      <c r="F7" s="110" t="s">
        <v>429</v>
      </c>
      <c r="G7" s="110" t="s">
        <v>430</v>
      </c>
      <c r="H7" s="110" t="s">
        <v>431</v>
      </c>
      <c r="J7" s="110" t="s">
        <v>333</v>
      </c>
    </row>
    <row r="8" spans="1:10">
      <c r="A8" s="110">
        <v>7</v>
      </c>
      <c r="B8" s="110" t="s">
        <v>404</v>
      </c>
      <c r="C8" s="110" t="s">
        <v>172</v>
      </c>
      <c r="D8" s="110" t="s">
        <v>432</v>
      </c>
      <c r="E8" s="110" t="s">
        <v>433</v>
      </c>
      <c r="F8" s="110" t="s">
        <v>434</v>
      </c>
      <c r="G8" s="110" t="s">
        <v>435</v>
      </c>
      <c r="J8" s="110" t="s">
        <v>333</v>
      </c>
    </row>
    <row r="9" spans="1:10">
      <c r="A9" s="110">
        <v>8</v>
      </c>
      <c r="B9" s="110" t="s">
        <v>404</v>
      </c>
      <c r="C9" s="110" t="s">
        <v>172</v>
      </c>
      <c r="D9" s="110" t="s">
        <v>436</v>
      </c>
      <c r="E9" s="110" t="s">
        <v>437</v>
      </c>
      <c r="F9" s="110" t="s">
        <v>438</v>
      </c>
      <c r="G9" s="110" t="s">
        <v>439</v>
      </c>
      <c r="J9" s="110" t="s">
        <v>333</v>
      </c>
    </row>
    <row r="10" spans="1:10">
      <c r="A10" s="110">
        <v>9</v>
      </c>
      <c r="B10" s="110" t="s">
        <v>404</v>
      </c>
      <c r="C10" s="110" t="s">
        <v>172</v>
      </c>
      <c r="D10" s="110" t="s">
        <v>440</v>
      </c>
      <c r="E10" s="110" t="s">
        <v>441</v>
      </c>
      <c r="F10" s="110" t="s">
        <v>442</v>
      </c>
      <c r="G10" s="110" t="s">
        <v>443</v>
      </c>
      <c r="H10" s="110" t="s">
        <v>444</v>
      </c>
      <c r="J10" s="110" t="s">
        <v>333</v>
      </c>
    </row>
    <row r="11" spans="1:10">
      <c r="A11" s="110">
        <v>10</v>
      </c>
      <c r="B11" s="110" t="s">
        <v>404</v>
      </c>
      <c r="C11" s="110" t="s">
        <v>172</v>
      </c>
      <c r="D11" s="110" t="s">
        <v>445</v>
      </c>
      <c r="E11" s="110" t="s">
        <v>446</v>
      </c>
      <c r="F11" s="110" t="s">
        <v>447</v>
      </c>
      <c r="G11" s="110" t="s">
        <v>412</v>
      </c>
      <c r="H11" s="110" t="s">
        <v>448</v>
      </c>
      <c r="J11" s="110" t="s">
        <v>333</v>
      </c>
    </row>
    <row r="12" spans="1:10">
      <c r="A12" s="110">
        <v>11</v>
      </c>
      <c r="B12" s="110" t="s">
        <v>404</v>
      </c>
      <c r="C12" s="110" t="s">
        <v>172</v>
      </c>
      <c r="D12" s="110" t="s">
        <v>449</v>
      </c>
      <c r="E12" s="110" t="s">
        <v>450</v>
      </c>
      <c r="F12" s="110" t="s">
        <v>451</v>
      </c>
      <c r="G12" s="110" t="s">
        <v>452</v>
      </c>
      <c r="J12" s="110" t="s">
        <v>333</v>
      </c>
    </row>
    <row r="13" spans="1:10">
      <c r="A13" s="110">
        <v>12</v>
      </c>
      <c r="B13" s="110" t="s">
        <v>404</v>
      </c>
      <c r="C13" s="110" t="s">
        <v>172</v>
      </c>
      <c r="D13" s="110" t="s">
        <v>453</v>
      </c>
      <c r="E13" s="110" t="s">
        <v>454</v>
      </c>
      <c r="F13" s="110" t="s">
        <v>455</v>
      </c>
      <c r="G13" s="110" t="s">
        <v>426</v>
      </c>
      <c r="J13" s="110" t="s">
        <v>333</v>
      </c>
    </row>
    <row r="14" spans="1:10">
      <c r="A14" s="110">
        <v>13</v>
      </c>
      <c r="B14" s="110" t="s">
        <v>404</v>
      </c>
      <c r="C14" s="110" t="s">
        <v>172</v>
      </c>
      <c r="D14" s="110" t="s">
        <v>456</v>
      </c>
      <c r="E14" s="110" t="s">
        <v>457</v>
      </c>
      <c r="F14" s="110" t="s">
        <v>458</v>
      </c>
      <c r="G14" s="110" t="s">
        <v>459</v>
      </c>
      <c r="J14" s="110" t="s">
        <v>333</v>
      </c>
    </row>
    <row r="15" spans="1:10">
      <c r="A15" s="110">
        <v>14</v>
      </c>
      <c r="B15" s="110" t="s">
        <v>404</v>
      </c>
      <c r="C15" s="110" t="s">
        <v>172</v>
      </c>
      <c r="D15" s="110" t="s">
        <v>460</v>
      </c>
      <c r="E15" s="110" t="s">
        <v>461</v>
      </c>
      <c r="F15" s="110" t="s">
        <v>462</v>
      </c>
      <c r="G15" s="110" t="s">
        <v>463</v>
      </c>
      <c r="H15" s="110" t="s">
        <v>464</v>
      </c>
      <c r="J15" s="110" t="s">
        <v>333</v>
      </c>
    </row>
    <row r="16" spans="1:10">
      <c r="A16" s="110">
        <v>15</v>
      </c>
      <c r="B16" s="110" t="s">
        <v>404</v>
      </c>
      <c r="C16" s="110" t="s">
        <v>172</v>
      </c>
      <c r="D16" s="110" t="s">
        <v>465</v>
      </c>
      <c r="E16" s="110" t="s">
        <v>466</v>
      </c>
      <c r="F16" s="110" t="s">
        <v>467</v>
      </c>
      <c r="G16" s="110" t="s">
        <v>468</v>
      </c>
      <c r="H16" s="110" t="s">
        <v>469</v>
      </c>
      <c r="J16" s="110" t="s">
        <v>333</v>
      </c>
    </row>
    <row r="17" spans="1:10">
      <c r="A17" s="110">
        <v>16</v>
      </c>
      <c r="B17" s="110" t="s">
        <v>404</v>
      </c>
      <c r="C17" s="110" t="s">
        <v>172</v>
      </c>
      <c r="D17" s="110" t="s">
        <v>470</v>
      </c>
      <c r="E17" s="110" t="s">
        <v>471</v>
      </c>
      <c r="F17" s="110" t="s">
        <v>472</v>
      </c>
      <c r="G17" s="110" t="s">
        <v>430</v>
      </c>
      <c r="H17" s="110" t="s">
        <v>473</v>
      </c>
      <c r="J17" s="110" t="s">
        <v>333</v>
      </c>
    </row>
    <row r="18" spans="1:10">
      <c r="A18" s="110">
        <v>17</v>
      </c>
      <c r="B18" s="110" t="s">
        <v>404</v>
      </c>
      <c r="C18" s="110" t="s">
        <v>172</v>
      </c>
      <c r="D18" s="110" t="s">
        <v>474</v>
      </c>
      <c r="E18" s="110" t="s">
        <v>475</v>
      </c>
      <c r="F18" s="110" t="s">
        <v>476</v>
      </c>
      <c r="G18" s="110" t="s">
        <v>417</v>
      </c>
      <c r="H18" s="110" t="s">
        <v>477</v>
      </c>
      <c r="J18" s="110" t="s">
        <v>333</v>
      </c>
    </row>
    <row r="19" spans="1:10">
      <c r="A19" s="110">
        <v>18</v>
      </c>
      <c r="B19" s="110" t="s">
        <v>404</v>
      </c>
      <c r="C19" s="110" t="s">
        <v>172</v>
      </c>
      <c r="D19" s="110" t="s">
        <v>478</v>
      </c>
      <c r="E19" s="110" t="s">
        <v>479</v>
      </c>
      <c r="F19" s="110" t="s">
        <v>480</v>
      </c>
      <c r="G19" s="110" t="s">
        <v>481</v>
      </c>
      <c r="J19" s="110" t="s">
        <v>333</v>
      </c>
    </row>
    <row r="20" spans="1:10">
      <c r="A20" s="110">
        <v>19</v>
      </c>
      <c r="B20" s="110" t="s">
        <v>404</v>
      </c>
      <c r="C20" s="110" t="s">
        <v>172</v>
      </c>
      <c r="D20" s="110" t="s">
        <v>482</v>
      </c>
      <c r="E20" s="110" t="s">
        <v>483</v>
      </c>
      <c r="F20" s="110" t="s">
        <v>480</v>
      </c>
      <c r="G20" s="110" t="s">
        <v>484</v>
      </c>
      <c r="J20" s="110" t="s">
        <v>333</v>
      </c>
    </row>
    <row r="21" spans="1:10">
      <c r="A21" s="110">
        <v>20</v>
      </c>
      <c r="B21" s="110" t="s">
        <v>404</v>
      </c>
      <c r="C21" s="110" t="s">
        <v>172</v>
      </c>
      <c r="D21" s="110" t="s">
        <v>485</v>
      </c>
      <c r="E21" s="110" t="s">
        <v>486</v>
      </c>
      <c r="F21" s="110" t="s">
        <v>487</v>
      </c>
      <c r="G21" s="110" t="s">
        <v>488</v>
      </c>
      <c r="H21" s="110" t="s">
        <v>489</v>
      </c>
      <c r="J21" s="110" t="s">
        <v>333</v>
      </c>
    </row>
    <row r="22" spans="1:10">
      <c r="A22" s="110">
        <v>21</v>
      </c>
      <c r="B22" s="110" t="s">
        <v>404</v>
      </c>
      <c r="C22" s="110" t="s">
        <v>172</v>
      </c>
      <c r="D22" s="110" t="s">
        <v>490</v>
      </c>
      <c r="E22" s="110" t="s">
        <v>491</v>
      </c>
      <c r="F22" s="110" t="s">
        <v>492</v>
      </c>
      <c r="G22" s="110" t="s">
        <v>435</v>
      </c>
      <c r="H22" s="110" t="s">
        <v>493</v>
      </c>
      <c r="J22" s="110" t="s">
        <v>333</v>
      </c>
    </row>
    <row r="23" spans="1:10">
      <c r="A23" s="110">
        <v>22</v>
      </c>
      <c r="B23" s="110" t="s">
        <v>404</v>
      </c>
      <c r="C23" s="110" t="s">
        <v>172</v>
      </c>
      <c r="D23" s="110" t="s">
        <v>494</v>
      </c>
      <c r="E23" s="110" t="s">
        <v>495</v>
      </c>
      <c r="F23" s="110" t="s">
        <v>496</v>
      </c>
      <c r="G23" s="110" t="s">
        <v>497</v>
      </c>
      <c r="J23" s="110" t="s">
        <v>333</v>
      </c>
    </row>
    <row r="24" spans="1:10">
      <c r="A24" s="110">
        <v>23</v>
      </c>
      <c r="B24" s="110" t="s">
        <v>404</v>
      </c>
      <c r="C24" s="110" t="s">
        <v>172</v>
      </c>
      <c r="D24" s="110" t="s">
        <v>498</v>
      </c>
      <c r="E24" s="110" t="s">
        <v>499</v>
      </c>
      <c r="F24" s="110" t="s">
        <v>500</v>
      </c>
      <c r="G24" s="110" t="s">
        <v>501</v>
      </c>
      <c r="H24" s="110" t="s">
        <v>502</v>
      </c>
      <c r="J24" s="110" t="s">
        <v>333</v>
      </c>
    </row>
    <row r="25" spans="1:10">
      <c r="A25" s="110">
        <v>24</v>
      </c>
      <c r="B25" s="110" t="s">
        <v>404</v>
      </c>
      <c r="C25" s="110" t="s">
        <v>172</v>
      </c>
      <c r="D25" s="110" t="s">
        <v>503</v>
      </c>
      <c r="E25" s="110" t="s">
        <v>504</v>
      </c>
      <c r="F25" s="110" t="s">
        <v>505</v>
      </c>
      <c r="G25" s="110" t="s">
        <v>506</v>
      </c>
      <c r="J25" s="110" t="s">
        <v>333</v>
      </c>
    </row>
    <row r="26" spans="1:10">
      <c r="A26" s="110">
        <v>25</v>
      </c>
      <c r="B26" s="110" t="s">
        <v>404</v>
      </c>
      <c r="C26" s="110" t="s">
        <v>172</v>
      </c>
      <c r="D26" s="110" t="s">
        <v>507</v>
      </c>
      <c r="E26" s="110" t="s">
        <v>508</v>
      </c>
      <c r="F26" s="110" t="s">
        <v>509</v>
      </c>
      <c r="G26" s="110" t="s">
        <v>468</v>
      </c>
      <c r="H26" s="110" t="s">
        <v>510</v>
      </c>
      <c r="J26" s="110" t="s">
        <v>333</v>
      </c>
    </row>
    <row r="27" spans="1:10">
      <c r="A27" s="110">
        <v>26</v>
      </c>
      <c r="B27" s="110" t="s">
        <v>404</v>
      </c>
      <c r="C27" s="110" t="s">
        <v>172</v>
      </c>
      <c r="D27" s="110" t="s">
        <v>511</v>
      </c>
      <c r="E27" s="110" t="s">
        <v>512</v>
      </c>
      <c r="F27" s="110" t="s">
        <v>513</v>
      </c>
      <c r="G27" s="110" t="s">
        <v>426</v>
      </c>
      <c r="H27" s="110" t="s">
        <v>514</v>
      </c>
      <c r="J27" s="110" t="s">
        <v>333</v>
      </c>
    </row>
    <row r="28" spans="1:10">
      <c r="A28" s="110">
        <v>27</v>
      </c>
      <c r="B28" s="110" t="s">
        <v>404</v>
      </c>
      <c r="C28" s="110" t="s">
        <v>172</v>
      </c>
      <c r="D28" s="110" t="s">
        <v>515</v>
      </c>
      <c r="E28" s="110" t="s">
        <v>516</v>
      </c>
      <c r="F28" s="110" t="s">
        <v>517</v>
      </c>
      <c r="G28" s="110" t="s">
        <v>518</v>
      </c>
      <c r="H28" s="110" t="s">
        <v>519</v>
      </c>
      <c r="J28" s="110" t="s">
        <v>333</v>
      </c>
    </row>
    <row r="29" spans="1:10">
      <c r="A29" s="110">
        <v>28</v>
      </c>
      <c r="B29" s="110" t="s">
        <v>404</v>
      </c>
      <c r="C29" s="110" t="s">
        <v>172</v>
      </c>
      <c r="D29" s="110" t="s">
        <v>520</v>
      </c>
      <c r="E29" s="110" t="s">
        <v>521</v>
      </c>
      <c r="F29" s="110" t="s">
        <v>522</v>
      </c>
      <c r="G29" s="110" t="s">
        <v>523</v>
      </c>
      <c r="H29" s="110" t="s">
        <v>524</v>
      </c>
      <c r="J29" s="110" t="s">
        <v>333</v>
      </c>
    </row>
    <row r="30" spans="1:10">
      <c r="A30" s="110">
        <v>29</v>
      </c>
      <c r="B30" s="110" t="s">
        <v>404</v>
      </c>
      <c r="C30" s="110" t="s">
        <v>172</v>
      </c>
      <c r="D30" s="110" t="s">
        <v>525</v>
      </c>
      <c r="E30" s="110" t="s">
        <v>526</v>
      </c>
      <c r="F30" s="110" t="s">
        <v>458</v>
      </c>
      <c r="G30" s="110" t="s">
        <v>468</v>
      </c>
      <c r="J30" s="110" t="s">
        <v>333</v>
      </c>
    </row>
    <row r="31" spans="1:10">
      <c r="A31" s="110">
        <v>30</v>
      </c>
      <c r="B31" s="110" t="s">
        <v>404</v>
      </c>
      <c r="C31" s="110" t="s">
        <v>172</v>
      </c>
      <c r="D31" s="110" t="s">
        <v>527</v>
      </c>
      <c r="E31" s="110" t="s">
        <v>528</v>
      </c>
      <c r="F31" s="110" t="s">
        <v>529</v>
      </c>
      <c r="G31" s="110" t="s">
        <v>421</v>
      </c>
      <c r="H31" s="110" t="s">
        <v>530</v>
      </c>
      <c r="J31" s="110" t="s">
        <v>333</v>
      </c>
    </row>
    <row r="32" spans="1:10">
      <c r="A32" s="110">
        <v>31</v>
      </c>
      <c r="B32" s="110" t="s">
        <v>404</v>
      </c>
      <c r="C32" s="110" t="s">
        <v>172</v>
      </c>
      <c r="D32" s="110" t="s">
        <v>531</v>
      </c>
      <c r="E32" s="110" t="s">
        <v>532</v>
      </c>
      <c r="F32" s="110" t="s">
        <v>533</v>
      </c>
      <c r="G32" s="110" t="s">
        <v>534</v>
      </c>
      <c r="H32" s="110" t="s">
        <v>535</v>
      </c>
      <c r="J32" s="110" t="s">
        <v>333</v>
      </c>
    </row>
    <row r="33" spans="1:10">
      <c r="A33" s="110">
        <v>32</v>
      </c>
      <c r="B33" s="110" t="s">
        <v>404</v>
      </c>
      <c r="C33" s="110" t="s">
        <v>172</v>
      </c>
      <c r="D33" s="110" t="s">
        <v>536</v>
      </c>
      <c r="E33" s="110" t="s">
        <v>537</v>
      </c>
      <c r="F33" s="110" t="s">
        <v>538</v>
      </c>
      <c r="G33" s="110" t="s">
        <v>539</v>
      </c>
      <c r="H33" s="110" t="s">
        <v>540</v>
      </c>
      <c r="J33" s="110" t="s">
        <v>333</v>
      </c>
    </row>
    <row r="34" spans="1:10">
      <c r="A34" s="110">
        <v>33</v>
      </c>
      <c r="B34" s="110" t="s">
        <v>404</v>
      </c>
      <c r="C34" s="110" t="s">
        <v>172</v>
      </c>
      <c r="D34" s="110" t="s">
        <v>541</v>
      </c>
      <c r="E34" s="110" t="s">
        <v>542</v>
      </c>
      <c r="F34" s="110" t="s">
        <v>543</v>
      </c>
      <c r="G34" s="110" t="s">
        <v>544</v>
      </c>
      <c r="H34" s="110" t="s">
        <v>545</v>
      </c>
      <c r="J34" s="110" t="s">
        <v>333</v>
      </c>
    </row>
    <row r="35" spans="1:10">
      <c r="A35" s="110">
        <v>34</v>
      </c>
      <c r="B35" s="110" t="s">
        <v>404</v>
      </c>
      <c r="C35" s="110" t="s">
        <v>172</v>
      </c>
      <c r="D35" s="110" t="s">
        <v>546</v>
      </c>
      <c r="E35" s="110" t="s">
        <v>547</v>
      </c>
      <c r="F35" s="110" t="s">
        <v>548</v>
      </c>
      <c r="G35" s="110" t="s">
        <v>534</v>
      </c>
      <c r="J35" s="110" t="s">
        <v>333</v>
      </c>
    </row>
    <row r="36" spans="1:10">
      <c r="A36" s="110">
        <v>35</v>
      </c>
      <c r="B36" s="110" t="s">
        <v>404</v>
      </c>
      <c r="C36" s="110" t="s">
        <v>172</v>
      </c>
      <c r="D36" s="110" t="s">
        <v>549</v>
      </c>
      <c r="E36" s="110" t="s">
        <v>550</v>
      </c>
      <c r="F36" s="110" t="s">
        <v>551</v>
      </c>
      <c r="G36" s="110" t="s">
        <v>518</v>
      </c>
      <c r="H36" s="110" t="s">
        <v>552</v>
      </c>
      <c r="J36" s="110" t="s">
        <v>333</v>
      </c>
    </row>
    <row r="37" spans="1:10">
      <c r="A37" s="110">
        <v>36</v>
      </c>
      <c r="B37" s="110" t="s">
        <v>404</v>
      </c>
      <c r="C37" s="110" t="s">
        <v>172</v>
      </c>
      <c r="D37" s="110" t="s">
        <v>553</v>
      </c>
      <c r="E37" s="110" t="s">
        <v>554</v>
      </c>
      <c r="F37" s="110" t="s">
        <v>555</v>
      </c>
      <c r="G37" s="110" t="s">
        <v>556</v>
      </c>
      <c r="H37" s="110" t="s">
        <v>557</v>
      </c>
      <c r="J37" s="110" t="s">
        <v>333</v>
      </c>
    </row>
    <row r="38" spans="1:10">
      <c r="A38" s="110">
        <v>37</v>
      </c>
      <c r="B38" s="110" t="s">
        <v>404</v>
      </c>
      <c r="C38" s="110" t="s">
        <v>172</v>
      </c>
      <c r="D38" s="110" t="s">
        <v>558</v>
      </c>
      <c r="E38" s="110" t="s">
        <v>559</v>
      </c>
      <c r="F38" s="110" t="s">
        <v>560</v>
      </c>
      <c r="G38" s="110" t="s">
        <v>561</v>
      </c>
      <c r="J38" s="110" t="s">
        <v>333</v>
      </c>
    </row>
    <row r="39" spans="1:10">
      <c r="A39" s="110">
        <v>38</v>
      </c>
      <c r="B39" s="110" t="s">
        <v>404</v>
      </c>
      <c r="C39" s="110" t="s">
        <v>172</v>
      </c>
      <c r="D39" s="110" t="s">
        <v>562</v>
      </c>
      <c r="E39" s="110" t="s">
        <v>563</v>
      </c>
      <c r="F39" s="110" t="s">
        <v>564</v>
      </c>
      <c r="G39" s="110" t="s">
        <v>565</v>
      </c>
      <c r="H39" s="110" t="s">
        <v>566</v>
      </c>
      <c r="J39" s="110" t="s">
        <v>333</v>
      </c>
    </row>
    <row r="40" spans="1:10">
      <c r="A40" s="110">
        <v>39</v>
      </c>
      <c r="B40" s="110" t="s">
        <v>404</v>
      </c>
      <c r="C40" s="110" t="s">
        <v>172</v>
      </c>
      <c r="D40" s="110" t="s">
        <v>567</v>
      </c>
      <c r="E40" s="110" t="s">
        <v>568</v>
      </c>
      <c r="F40" s="110" t="s">
        <v>569</v>
      </c>
      <c r="G40" s="110" t="s">
        <v>570</v>
      </c>
      <c r="H40" s="110" t="s">
        <v>566</v>
      </c>
      <c r="J40" s="110" t="s">
        <v>333</v>
      </c>
    </row>
    <row r="41" spans="1:10">
      <c r="A41" s="110">
        <v>40</v>
      </c>
      <c r="B41" s="110" t="s">
        <v>404</v>
      </c>
      <c r="C41" s="110" t="s">
        <v>172</v>
      </c>
      <c r="D41" s="110" t="s">
        <v>571</v>
      </c>
      <c r="E41" s="110" t="s">
        <v>572</v>
      </c>
      <c r="F41" s="110" t="s">
        <v>573</v>
      </c>
      <c r="G41" s="110" t="s">
        <v>574</v>
      </c>
      <c r="H41" s="110" t="s">
        <v>575</v>
      </c>
      <c r="J41" s="110" t="s">
        <v>333</v>
      </c>
    </row>
    <row r="42" spans="1:10">
      <c r="A42" s="110">
        <v>41</v>
      </c>
      <c r="B42" s="110" t="s">
        <v>404</v>
      </c>
      <c r="C42" s="110" t="s">
        <v>172</v>
      </c>
      <c r="D42" s="110" t="s">
        <v>576</v>
      </c>
      <c r="E42" s="110" t="s">
        <v>577</v>
      </c>
      <c r="F42" s="110" t="s">
        <v>578</v>
      </c>
      <c r="G42" s="110" t="s">
        <v>579</v>
      </c>
      <c r="H42" s="110" t="s">
        <v>580</v>
      </c>
      <c r="J42" s="110" t="s">
        <v>333</v>
      </c>
    </row>
    <row r="43" spans="1:10">
      <c r="A43" s="110">
        <v>42</v>
      </c>
      <c r="B43" s="110" t="s">
        <v>404</v>
      </c>
      <c r="C43" s="110" t="s">
        <v>172</v>
      </c>
      <c r="D43" s="110" t="s">
        <v>581</v>
      </c>
      <c r="E43" s="110" t="s">
        <v>582</v>
      </c>
      <c r="F43" s="110" t="s">
        <v>583</v>
      </c>
      <c r="G43" s="110" t="s">
        <v>584</v>
      </c>
      <c r="H43" s="110" t="s">
        <v>585</v>
      </c>
      <c r="J43" s="110" t="s">
        <v>333</v>
      </c>
    </row>
    <row r="44" spans="1:10">
      <c r="A44" s="110">
        <v>43</v>
      </c>
      <c r="B44" s="110" t="s">
        <v>404</v>
      </c>
      <c r="C44" s="110" t="s">
        <v>172</v>
      </c>
      <c r="D44" s="110" t="s">
        <v>586</v>
      </c>
      <c r="E44" s="110" t="s">
        <v>587</v>
      </c>
      <c r="F44" s="110" t="s">
        <v>588</v>
      </c>
      <c r="G44" s="110" t="s">
        <v>589</v>
      </c>
      <c r="H44" s="110" t="s">
        <v>590</v>
      </c>
      <c r="J44" s="110" t="s">
        <v>333</v>
      </c>
    </row>
    <row r="45" spans="1:10">
      <c r="A45" s="110">
        <v>44</v>
      </c>
      <c r="B45" s="110" t="s">
        <v>404</v>
      </c>
      <c r="C45" s="110" t="s">
        <v>172</v>
      </c>
      <c r="D45" s="110" t="s">
        <v>591</v>
      </c>
      <c r="E45" s="110" t="s">
        <v>592</v>
      </c>
      <c r="F45" s="110" t="s">
        <v>593</v>
      </c>
      <c r="G45" s="110" t="s">
        <v>468</v>
      </c>
      <c r="H45" s="110" t="s">
        <v>594</v>
      </c>
      <c r="J45" s="110" t="s">
        <v>333</v>
      </c>
    </row>
    <row r="46" spans="1:10">
      <c r="A46" s="110">
        <v>45</v>
      </c>
      <c r="B46" s="110" t="s">
        <v>404</v>
      </c>
      <c r="C46" s="110" t="s">
        <v>172</v>
      </c>
      <c r="D46" s="110" t="s">
        <v>595</v>
      </c>
      <c r="E46" s="110" t="s">
        <v>596</v>
      </c>
      <c r="F46" s="110" t="s">
        <v>597</v>
      </c>
      <c r="G46" s="110" t="s">
        <v>598</v>
      </c>
      <c r="H46" s="110" t="s">
        <v>599</v>
      </c>
      <c r="J46" s="110" t="s">
        <v>333</v>
      </c>
    </row>
    <row r="47" spans="1:10">
      <c r="A47" s="110">
        <v>46</v>
      </c>
      <c r="B47" s="110" t="s">
        <v>404</v>
      </c>
      <c r="C47" s="110" t="s">
        <v>172</v>
      </c>
      <c r="D47" s="110" t="s">
        <v>600</v>
      </c>
      <c r="E47" s="110" t="s">
        <v>601</v>
      </c>
      <c r="F47" s="110" t="s">
        <v>602</v>
      </c>
      <c r="G47" s="110" t="s">
        <v>603</v>
      </c>
      <c r="H47" s="110" t="s">
        <v>604</v>
      </c>
      <c r="J47" s="110" t="s">
        <v>333</v>
      </c>
    </row>
    <row r="48" spans="1:10">
      <c r="A48" s="110">
        <v>47</v>
      </c>
      <c r="B48" s="110" t="s">
        <v>404</v>
      </c>
      <c r="C48" s="110" t="s">
        <v>172</v>
      </c>
      <c r="D48" s="110" t="s">
        <v>605</v>
      </c>
      <c r="E48" s="110" t="s">
        <v>606</v>
      </c>
      <c r="F48" s="110" t="s">
        <v>607</v>
      </c>
      <c r="G48" s="110" t="s">
        <v>459</v>
      </c>
      <c r="J48" s="110" t="s">
        <v>333</v>
      </c>
    </row>
    <row r="49" spans="1:10">
      <c r="A49" s="110">
        <v>48</v>
      </c>
      <c r="B49" s="110" t="s">
        <v>404</v>
      </c>
      <c r="C49" s="110" t="s">
        <v>172</v>
      </c>
      <c r="D49" s="110" t="s">
        <v>608</v>
      </c>
      <c r="E49" s="110" t="s">
        <v>609</v>
      </c>
      <c r="F49" s="110" t="s">
        <v>610</v>
      </c>
      <c r="G49" s="110" t="s">
        <v>426</v>
      </c>
      <c r="H49" s="110" t="s">
        <v>611</v>
      </c>
      <c r="J49" s="110" t="s">
        <v>333</v>
      </c>
    </row>
    <row r="50" spans="1:10">
      <c r="A50" s="110">
        <v>49</v>
      </c>
      <c r="B50" s="110" t="s">
        <v>404</v>
      </c>
      <c r="C50" s="110" t="s">
        <v>172</v>
      </c>
      <c r="D50" s="110" t="s">
        <v>612</v>
      </c>
      <c r="E50" s="110" t="s">
        <v>613</v>
      </c>
      <c r="F50" s="110" t="s">
        <v>614</v>
      </c>
      <c r="G50" s="110" t="s">
        <v>615</v>
      </c>
      <c r="H50" s="110" t="s">
        <v>616</v>
      </c>
      <c r="J50" s="110" t="s">
        <v>333</v>
      </c>
    </row>
    <row r="51" spans="1:10">
      <c r="A51" s="110">
        <v>50</v>
      </c>
      <c r="B51" s="110" t="s">
        <v>404</v>
      </c>
      <c r="C51" s="110" t="s">
        <v>172</v>
      </c>
      <c r="D51" s="110" t="s">
        <v>617</v>
      </c>
      <c r="E51" s="110" t="s">
        <v>618</v>
      </c>
      <c r="F51" s="110" t="s">
        <v>619</v>
      </c>
      <c r="G51" s="110" t="s">
        <v>620</v>
      </c>
      <c r="H51" s="110" t="s">
        <v>621</v>
      </c>
      <c r="J51" s="110" t="s">
        <v>333</v>
      </c>
    </row>
    <row r="52" spans="1:10">
      <c r="A52" s="110">
        <v>51</v>
      </c>
      <c r="B52" s="110" t="s">
        <v>404</v>
      </c>
      <c r="C52" s="110" t="s">
        <v>172</v>
      </c>
      <c r="D52" s="110" t="s">
        <v>622</v>
      </c>
      <c r="E52" s="110" t="s">
        <v>623</v>
      </c>
      <c r="F52" s="110" t="s">
        <v>624</v>
      </c>
      <c r="G52" s="110" t="s">
        <v>625</v>
      </c>
      <c r="H52" s="110" t="s">
        <v>626</v>
      </c>
      <c r="J52" s="110" t="s">
        <v>333</v>
      </c>
    </row>
    <row r="53" spans="1:10">
      <c r="A53" s="110">
        <v>52</v>
      </c>
      <c r="B53" s="110" t="s">
        <v>404</v>
      </c>
      <c r="C53" s="110" t="s">
        <v>172</v>
      </c>
      <c r="D53" s="110" t="s">
        <v>627</v>
      </c>
      <c r="E53" s="110" t="s">
        <v>628</v>
      </c>
      <c r="F53" s="110" t="s">
        <v>629</v>
      </c>
      <c r="G53" s="110" t="s">
        <v>630</v>
      </c>
      <c r="J53" s="110" t="s">
        <v>333</v>
      </c>
    </row>
    <row r="54" spans="1:10">
      <c r="A54" s="110">
        <v>53</v>
      </c>
      <c r="B54" s="110" t="s">
        <v>404</v>
      </c>
      <c r="C54" s="110" t="s">
        <v>172</v>
      </c>
      <c r="D54" s="110" t="s">
        <v>631</v>
      </c>
      <c r="E54" s="110" t="s">
        <v>632</v>
      </c>
      <c r="F54" s="110" t="s">
        <v>633</v>
      </c>
      <c r="G54" s="110" t="s">
        <v>518</v>
      </c>
      <c r="J54" s="110" t="s">
        <v>333</v>
      </c>
    </row>
    <row r="55" spans="1:10">
      <c r="A55" s="110">
        <v>54</v>
      </c>
      <c r="B55" s="110" t="s">
        <v>404</v>
      </c>
      <c r="C55" s="110" t="s">
        <v>172</v>
      </c>
      <c r="D55" s="110" t="s">
        <v>634</v>
      </c>
      <c r="E55" s="110" t="s">
        <v>635</v>
      </c>
      <c r="F55" s="110" t="s">
        <v>636</v>
      </c>
      <c r="G55" s="110" t="s">
        <v>637</v>
      </c>
      <c r="H55" s="110" t="s">
        <v>638</v>
      </c>
      <c r="J55" s="110" t="s">
        <v>333</v>
      </c>
    </row>
    <row r="56" spans="1:10">
      <c r="A56" s="110">
        <v>55</v>
      </c>
      <c r="B56" s="110" t="s">
        <v>404</v>
      </c>
      <c r="C56" s="110" t="s">
        <v>172</v>
      </c>
      <c r="D56" s="110" t="s">
        <v>639</v>
      </c>
      <c r="E56" s="110" t="s">
        <v>640</v>
      </c>
      <c r="F56" s="110" t="s">
        <v>641</v>
      </c>
      <c r="G56" s="110" t="s">
        <v>642</v>
      </c>
      <c r="H56" s="110" t="s">
        <v>643</v>
      </c>
      <c r="J56" s="110" t="s">
        <v>333</v>
      </c>
    </row>
    <row r="57" spans="1:10">
      <c r="A57" s="110">
        <v>56</v>
      </c>
      <c r="B57" s="110" t="s">
        <v>404</v>
      </c>
      <c r="C57" s="110" t="s">
        <v>172</v>
      </c>
      <c r="D57" s="110" t="s">
        <v>644</v>
      </c>
      <c r="E57" s="110" t="s">
        <v>645</v>
      </c>
      <c r="F57" s="110" t="s">
        <v>646</v>
      </c>
      <c r="G57" s="110" t="s">
        <v>647</v>
      </c>
      <c r="H57" s="110" t="s">
        <v>648</v>
      </c>
      <c r="J57" s="110" t="s">
        <v>333</v>
      </c>
    </row>
    <row r="58" spans="1:10">
      <c r="A58" s="110">
        <v>57</v>
      </c>
      <c r="B58" s="110" t="s">
        <v>404</v>
      </c>
      <c r="C58" s="110" t="s">
        <v>172</v>
      </c>
      <c r="D58" s="110" t="s">
        <v>649</v>
      </c>
      <c r="E58" s="110" t="s">
        <v>650</v>
      </c>
      <c r="F58" s="110" t="s">
        <v>651</v>
      </c>
      <c r="G58" s="110" t="s">
        <v>652</v>
      </c>
      <c r="J58" s="110" t="s">
        <v>333</v>
      </c>
    </row>
    <row r="59" spans="1:10">
      <c r="A59" s="110">
        <v>58</v>
      </c>
      <c r="B59" s="110" t="s">
        <v>404</v>
      </c>
      <c r="C59" s="110" t="s">
        <v>172</v>
      </c>
      <c r="D59" s="110" t="s">
        <v>653</v>
      </c>
      <c r="E59" s="110" t="s">
        <v>654</v>
      </c>
      <c r="F59" s="110" t="s">
        <v>655</v>
      </c>
      <c r="G59" s="110" t="s">
        <v>656</v>
      </c>
      <c r="H59" s="110" t="s">
        <v>657</v>
      </c>
      <c r="J59" s="110" t="s">
        <v>333</v>
      </c>
    </row>
    <row r="60" spans="1:10">
      <c r="A60" s="110">
        <v>59</v>
      </c>
      <c r="B60" s="110" t="s">
        <v>404</v>
      </c>
      <c r="C60" s="110" t="s">
        <v>172</v>
      </c>
      <c r="D60" s="110" t="s">
        <v>658</v>
      </c>
      <c r="E60" s="110" t="s">
        <v>659</v>
      </c>
      <c r="F60" s="110" t="s">
        <v>660</v>
      </c>
      <c r="G60" s="110" t="s">
        <v>656</v>
      </c>
      <c r="H60" s="110" t="s">
        <v>648</v>
      </c>
      <c r="J60" s="110" t="s">
        <v>333</v>
      </c>
    </row>
    <row r="61" spans="1:10">
      <c r="A61" s="110">
        <v>60</v>
      </c>
      <c r="B61" s="110" t="s">
        <v>404</v>
      </c>
      <c r="C61" s="110" t="s">
        <v>172</v>
      </c>
      <c r="D61" s="110" t="s">
        <v>661</v>
      </c>
      <c r="E61" s="110" t="s">
        <v>662</v>
      </c>
      <c r="F61" s="110" t="s">
        <v>663</v>
      </c>
      <c r="G61" s="110" t="s">
        <v>664</v>
      </c>
      <c r="H61" s="110" t="s">
        <v>665</v>
      </c>
      <c r="J61" s="110" t="s">
        <v>333</v>
      </c>
    </row>
    <row r="62" spans="1:10">
      <c r="A62" s="110">
        <v>61</v>
      </c>
      <c r="B62" s="110" t="s">
        <v>404</v>
      </c>
      <c r="C62" s="110" t="s">
        <v>172</v>
      </c>
      <c r="D62" s="110" t="s">
        <v>666</v>
      </c>
      <c r="E62" s="110" t="s">
        <v>667</v>
      </c>
      <c r="F62" s="110" t="s">
        <v>668</v>
      </c>
      <c r="G62" s="110" t="s">
        <v>669</v>
      </c>
      <c r="H62" s="110" t="s">
        <v>670</v>
      </c>
      <c r="J62" s="110" t="s">
        <v>333</v>
      </c>
    </row>
    <row r="63" spans="1:10">
      <c r="A63" s="110">
        <v>62</v>
      </c>
      <c r="B63" s="110" t="s">
        <v>404</v>
      </c>
      <c r="C63" s="110" t="s">
        <v>172</v>
      </c>
      <c r="D63" s="110" t="s">
        <v>671</v>
      </c>
      <c r="E63" s="110" t="s">
        <v>672</v>
      </c>
      <c r="F63" s="110" t="s">
        <v>673</v>
      </c>
      <c r="G63" s="110" t="s">
        <v>669</v>
      </c>
      <c r="H63" s="110" t="s">
        <v>674</v>
      </c>
      <c r="J63" s="110" t="s">
        <v>333</v>
      </c>
    </row>
    <row r="64" spans="1:10">
      <c r="A64" s="110">
        <v>63</v>
      </c>
      <c r="B64" s="110" t="s">
        <v>404</v>
      </c>
      <c r="C64" s="110" t="s">
        <v>172</v>
      </c>
      <c r="D64" s="110" t="s">
        <v>675</v>
      </c>
      <c r="E64" s="110" t="s">
        <v>676</v>
      </c>
      <c r="F64" s="110" t="s">
        <v>677</v>
      </c>
      <c r="G64" s="110" t="s">
        <v>669</v>
      </c>
      <c r="H64" s="110" t="s">
        <v>678</v>
      </c>
      <c r="J64" s="110" t="s">
        <v>333</v>
      </c>
    </row>
    <row r="65" spans="1:10">
      <c r="A65" s="110">
        <v>64</v>
      </c>
      <c r="B65" s="110" t="s">
        <v>404</v>
      </c>
      <c r="C65" s="110" t="s">
        <v>172</v>
      </c>
      <c r="D65" s="110" t="s">
        <v>679</v>
      </c>
      <c r="E65" s="110" t="s">
        <v>680</v>
      </c>
      <c r="F65" s="110" t="s">
        <v>681</v>
      </c>
      <c r="G65" s="110" t="s">
        <v>669</v>
      </c>
      <c r="H65" s="110" t="s">
        <v>682</v>
      </c>
      <c r="J65" s="110" t="s">
        <v>333</v>
      </c>
    </row>
    <row r="66" spans="1:10">
      <c r="A66" s="110">
        <v>65</v>
      </c>
      <c r="B66" s="110" t="s">
        <v>404</v>
      </c>
      <c r="C66" s="110" t="s">
        <v>172</v>
      </c>
      <c r="D66" s="110" t="s">
        <v>683</v>
      </c>
      <c r="E66" s="110" t="s">
        <v>684</v>
      </c>
      <c r="F66" s="110" t="s">
        <v>685</v>
      </c>
      <c r="G66" s="110" t="s">
        <v>669</v>
      </c>
      <c r="H66" s="110" t="s">
        <v>648</v>
      </c>
      <c r="J66" s="110" t="s">
        <v>333</v>
      </c>
    </row>
    <row r="67" spans="1:10">
      <c r="A67" s="110">
        <v>66</v>
      </c>
      <c r="B67" s="110" t="s">
        <v>404</v>
      </c>
      <c r="C67" s="110" t="s">
        <v>172</v>
      </c>
      <c r="D67" s="110" t="s">
        <v>686</v>
      </c>
      <c r="E67" s="110" t="s">
        <v>687</v>
      </c>
      <c r="F67" s="110" t="s">
        <v>688</v>
      </c>
      <c r="G67" s="110" t="s">
        <v>669</v>
      </c>
      <c r="J67" s="110" t="s">
        <v>333</v>
      </c>
    </row>
    <row r="68" spans="1:10">
      <c r="A68" s="110">
        <v>67</v>
      </c>
      <c r="B68" s="110" t="s">
        <v>404</v>
      </c>
      <c r="C68" s="110" t="s">
        <v>172</v>
      </c>
      <c r="D68" s="110" t="s">
        <v>689</v>
      </c>
      <c r="E68" s="110" t="s">
        <v>690</v>
      </c>
      <c r="F68" s="110" t="s">
        <v>691</v>
      </c>
      <c r="G68" s="110" t="s">
        <v>669</v>
      </c>
      <c r="H68" s="110" t="s">
        <v>692</v>
      </c>
      <c r="J68" s="110" t="s">
        <v>333</v>
      </c>
    </row>
    <row r="69" spans="1:10">
      <c r="A69" s="110">
        <v>68</v>
      </c>
      <c r="B69" s="110" t="s">
        <v>404</v>
      </c>
      <c r="C69" s="110" t="s">
        <v>172</v>
      </c>
      <c r="D69" s="110" t="s">
        <v>693</v>
      </c>
      <c r="E69" s="110" t="s">
        <v>694</v>
      </c>
      <c r="F69" s="110" t="s">
        <v>695</v>
      </c>
      <c r="G69" s="110" t="s">
        <v>696</v>
      </c>
      <c r="H69" s="110" t="s">
        <v>697</v>
      </c>
      <c r="J69" s="110" t="s">
        <v>333</v>
      </c>
    </row>
    <row r="70" spans="1:10">
      <c r="A70" s="110">
        <v>69</v>
      </c>
      <c r="B70" s="110" t="s">
        <v>404</v>
      </c>
      <c r="C70" s="110" t="s">
        <v>172</v>
      </c>
      <c r="D70" s="110" t="s">
        <v>698</v>
      </c>
      <c r="E70" s="110" t="s">
        <v>699</v>
      </c>
      <c r="F70" s="110" t="s">
        <v>700</v>
      </c>
      <c r="G70" s="110" t="s">
        <v>701</v>
      </c>
      <c r="J70" s="110" t="s">
        <v>333</v>
      </c>
    </row>
    <row r="71" spans="1:10">
      <c r="A71" s="110">
        <v>70</v>
      </c>
      <c r="B71" s="110" t="s">
        <v>404</v>
      </c>
      <c r="C71" s="110" t="s">
        <v>172</v>
      </c>
      <c r="D71" s="110" t="s">
        <v>702</v>
      </c>
      <c r="E71" s="110" t="s">
        <v>703</v>
      </c>
      <c r="F71" s="110" t="s">
        <v>704</v>
      </c>
      <c r="G71" s="110" t="s">
        <v>705</v>
      </c>
      <c r="H71" s="110" t="s">
        <v>706</v>
      </c>
      <c r="J71" s="110" t="s">
        <v>333</v>
      </c>
    </row>
    <row r="72" spans="1:10">
      <c r="A72" s="110">
        <v>71</v>
      </c>
      <c r="B72" s="110" t="s">
        <v>404</v>
      </c>
      <c r="C72" s="110" t="s">
        <v>172</v>
      </c>
      <c r="D72" s="110" t="s">
        <v>707</v>
      </c>
      <c r="E72" s="110" t="s">
        <v>708</v>
      </c>
      <c r="F72" s="110" t="s">
        <v>709</v>
      </c>
      <c r="G72" s="110" t="s">
        <v>705</v>
      </c>
      <c r="H72" s="110" t="s">
        <v>710</v>
      </c>
      <c r="J72" s="110" t="s">
        <v>333</v>
      </c>
    </row>
    <row r="73" spans="1:10">
      <c r="A73" s="110">
        <v>72</v>
      </c>
      <c r="B73" s="110" t="s">
        <v>404</v>
      </c>
      <c r="C73" s="110" t="s">
        <v>172</v>
      </c>
      <c r="D73" s="110" t="s">
        <v>711</v>
      </c>
      <c r="E73" s="110" t="s">
        <v>712</v>
      </c>
      <c r="F73" s="110" t="s">
        <v>713</v>
      </c>
      <c r="G73" s="110" t="s">
        <v>652</v>
      </c>
      <c r="H73" s="110" t="s">
        <v>714</v>
      </c>
      <c r="J73" s="110" t="s">
        <v>333</v>
      </c>
    </row>
    <row r="74" spans="1:10">
      <c r="A74" s="110">
        <v>73</v>
      </c>
      <c r="B74" s="110" t="s">
        <v>404</v>
      </c>
      <c r="C74" s="110" t="s">
        <v>172</v>
      </c>
      <c r="D74" s="110" t="s">
        <v>715</v>
      </c>
      <c r="E74" s="110" t="s">
        <v>716</v>
      </c>
      <c r="F74" s="110" t="s">
        <v>717</v>
      </c>
      <c r="G74" s="110" t="s">
        <v>417</v>
      </c>
      <c r="J74" s="110" t="s">
        <v>333</v>
      </c>
    </row>
    <row r="75" spans="1:10">
      <c r="A75" s="110">
        <v>74</v>
      </c>
      <c r="B75" s="110" t="s">
        <v>404</v>
      </c>
      <c r="C75" s="110" t="s">
        <v>172</v>
      </c>
      <c r="D75" s="110" t="s">
        <v>718</v>
      </c>
      <c r="E75" s="110" t="s">
        <v>719</v>
      </c>
      <c r="F75" s="110" t="s">
        <v>720</v>
      </c>
      <c r="G75" s="110" t="s">
        <v>518</v>
      </c>
      <c r="H75" s="110" t="s">
        <v>721</v>
      </c>
      <c r="J75" s="110" t="s">
        <v>333</v>
      </c>
    </row>
    <row r="76" spans="1:10">
      <c r="A76" s="110">
        <v>75</v>
      </c>
      <c r="B76" s="110" t="s">
        <v>404</v>
      </c>
      <c r="C76" s="110" t="s">
        <v>172</v>
      </c>
      <c r="D76" s="110" t="s">
        <v>722</v>
      </c>
      <c r="E76" s="110" t="s">
        <v>723</v>
      </c>
      <c r="F76" s="110" t="s">
        <v>724</v>
      </c>
      <c r="G76" s="110" t="s">
        <v>584</v>
      </c>
      <c r="H76" s="110" t="s">
        <v>648</v>
      </c>
      <c r="I76" s="110" t="s">
        <v>725</v>
      </c>
      <c r="J76" s="110" t="s">
        <v>333</v>
      </c>
    </row>
    <row r="77" spans="1:10">
      <c r="A77" s="110">
        <v>76</v>
      </c>
      <c r="B77" s="110" t="s">
        <v>404</v>
      </c>
      <c r="C77" s="110" t="s">
        <v>172</v>
      </c>
      <c r="D77" s="110" t="s">
        <v>726</v>
      </c>
      <c r="E77" s="110" t="s">
        <v>727</v>
      </c>
      <c r="F77" s="110" t="s">
        <v>728</v>
      </c>
      <c r="G77" s="110" t="s">
        <v>656</v>
      </c>
      <c r="H77" s="110" t="s">
        <v>648</v>
      </c>
      <c r="J77" s="110" t="s">
        <v>333</v>
      </c>
    </row>
    <row r="78" spans="1:10">
      <c r="A78" s="110">
        <v>77</v>
      </c>
      <c r="B78" s="110" t="s">
        <v>404</v>
      </c>
      <c r="C78" s="110" t="s">
        <v>172</v>
      </c>
      <c r="D78" s="110" t="s">
        <v>729</v>
      </c>
      <c r="E78" s="110" t="s">
        <v>730</v>
      </c>
      <c r="F78" s="110" t="s">
        <v>731</v>
      </c>
      <c r="G78" s="110" t="s">
        <v>497</v>
      </c>
      <c r="H78" s="110" t="s">
        <v>732</v>
      </c>
      <c r="J78" s="110" t="s">
        <v>333</v>
      </c>
    </row>
    <row r="79" spans="1:10">
      <c r="A79" s="110">
        <v>78</v>
      </c>
      <c r="B79" s="110" t="s">
        <v>404</v>
      </c>
      <c r="C79" s="110" t="s">
        <v>172</v>
      </c>
      <c r="D79" s="110" t="s">
        <v>733</v>
      </c>
      <c r="E79" s="110" t="s">
        <v>734</v>
      </c>
      <c r="F79" s="110" t="s">
        <v>735</v>
      </c>
      <c r="G79" s="110" t="s">
        <v>647</v>
      </c>
      <c r="J79" s="110" t="s">
        <v>333</v>
      </c>
    </row>
    <row r="80" spans="1:10">
      <c r="A80" s="110">
        <v>79</v>
      </c>
      <c r="B80" s="110" t="s">
        <v>404</v>
      </c>
      <c r="C80" s="110" t="s">
        <v>172</v>
      </c>
      <c r="D80" s="110" t="s">
        <v>736</v>
      </c>
      <c r="E80" s="110" t="s">
        <v>737</v>
      </c>
      <c r="F80" s="110" t="s">
        <v>738</v>
      </c>
      <c r="G80" s="110" t="s">
        <v>421</v>
      </c>
      <c r="H80" s="110" t="s">
        <v>739</v>
      </c>
      <c r="J80" s="110" t="s">
        <v>333</v>
      </c>
    </row>
    <row r="81" spans="1:10">
      <c r="A81" s="110">
        <v>80</v>
      </c>
      <c r="B81" s="110" t="s">
        <v>404</v>
      </c>
      <c r="C81" s="110" t="s">
        <v>172</v>
      </c>
      <c r="D81" s="110" t="s">
        <v>740</v>
      </c>
      <c r="E81" s="110" t="s">
        <v>741</v>
      </c>
      <c r="F81" s="110" t="s">
        <v>742</v>
      </c>
      <c r="G81" s="110" t="s">
        <v>743</v>
      </c>
      <c r="H81" s="110" t="s">
        <v>744</v>
      </c>
      <c r="J81" s="110" t="s">
        <v>333</v>
      </c>
    </row>
    <row r="82" spans="1:10">
      <c r="A82" s="110">
        <v>81</v>
      </c>
      <c r="B82" s="110" t="s">
        <v>404</v>
      </c>
      <c r="C82" s="110" t="s">
        <v>172</v>
      </c>
      <c r="D82" s="110" t="s">
        <v>745</v>
      </c>
      <c r="E82" s="110" t="s">
        <v>746</v>
      </c>
      <c r="F82" s="110" t="s">
        <v>747</v>
      </c>
      <c r="G82" s="110" t="s">
        <v>748</v>
      </c>
      <c r="H82" s="110" t="s">
        <v>749</v>
      </c>
      <c r="J82" s="110" t="s">
        <v>333</v>
      </c>
    </row>
    <row r="83" spans="1:10">
      <c r="A83" s="110">
        <v>82</v>
      </c>
      <c r="B83" s="110" t="s">
        <v>404</v>
      </c>
      <c r="C83" s="110" t="s">
        <v>172</v>
      </c>
      <c r="D83" s="110" t="s">
        <v>750</v>
      </c>
      <c r="E83" s="110" t="s">
        <v>751</v>
      </c>
      <c r="F83" s="110" t="s">
        <v>752</v>
      </c>
      <c r="G83" s="110" t="s">
        <v>753</v>
      </c>
      <c r="H83" s="110" t="s">
        <v>754</v>
      </c>
      <c r="J83" s="110" t="s">
        <v>333</v>
      </c>
    </row>
    <row r="84" spans="1:10">
      <c r="A84" s="110">
        <v>83</v>
      </c>
      <c r="B84" s="110" t="s">
        <v>404</v>
      </c>
      <c r="C84" s="110" t="s">
        <v>172</v>
      </c>
      <c r="D84" s="110" t="s">
        <v>755</v>
      </c>
      <c r="E84" s="110" t="s">
        <v>756</v>
      </c>
      <c r="F84" s="110" t="s">
        <v>757</v>
      </c>
      <c r="G84" s="110" t="s">
        <v>534</v>
      </c>
      <c r="H84" s="110" t="s">
        <v>758</v>
      </c>
      <c r="J84" s="110" t="s">
        <v>333</v>
      </c>
    </row>
    <row r="85" spans="1:10">
      <c r="A85" s="110">
        <v>84</v>
      </c>
      <c r="B85" s="110" t="s">
        <v>404</v>
      </c>
      <c r="C85" s="110" t="s">
        <v>172</v>
      </c>
      <c r="D85" s="110" t="s">
        <v>759</v>
      </c>
      <c r="E85" s="110" t="s">
        <v>760</v>
      </c>
      <c r="F85" s="110" t="s">
        <v>731</v>
      </c>
      <c r="G85" s="110" t="s">
        <v>518</v>
      </c>
      <c r="J85" s="110" t="s">
        <v>333</v>
      </c>
    </row>
    <row r="86" spans="1:10">
      <c r="A86" s="110">
        <v>85</v>
      </c>
      <c r="B86" s="110" t="s">
        <v>404</v>
      </c>
      <c r="C86" s="110" t="s">
        <v>172</v>
      </c>
      <c r="D86" s="110" t="s">
        <v>761</v>
      </c>
      <c r="E86" s="110" t="s">
        <v>762</v>
      </c>
      <c r="F86" s="110" t="s">
        <v>763</v>
      </c>
      <c r="G86" s="110" t="s">
        <v>443</v>
      </c>
      <c r="J86" s="110" t="s">
        <v>333</v>
      </c>
    </row>
    <row r="87" spans="1:10">
      <c r="A87" s="110">
        <v>86</v>
      </c>
      <c r="B87" s="110" t="s">
        <v>404</v>
      </c>
      <c r="C87" s="110" t="s">
        <v>172</v>
      </c>
      <c r="D87" s="110" t="s">
        <v>764</v>
      </c>
      <c r="E87" s="110" t="s">
        <v>765</v>
      </c>
      <c r="F87" s="110" t="s">
        <v>766</v>
      </c>
      <c r="G87" s="110" t="s">
        <v>534</v>
      </c>
      <c r="H87" s="110" t="s">
        <v>767</v>
      </c>
      <c r="J87" s="110" t="s">
        <v>333</v>
      </c>
    </row>
    <row r="88" spans="1:10">
      <c r="A88" s="110">
        <v>87</v>
      </c>
      <c r="B88" s="110" t="s">
        <v>404</v>
      </c>
      <c r="C88" s="110" t="s">
        <v>172</v>
      </c>
      <c r="D88" s="110" t="s">
        <v>768</v>
      </c>
      <c r="E88" s="110" t="s">
        <v>769</v>
      </c>
      <c r="F88" s="110" t="s">
        <v>770</v>
      </c>
      <c r="G88" s="110" t="s">
        <v>421</v>
      </c>
      <c r="J88" s="110" t="s">
        <v>333</v>
      </c>
    </row>
    <row r="89" spans="1:10">
      <c r="A89" s="110">
        <v>88</v>
      </c>
      <c r="B89" s="110" t="s">
        <v>404</v>
      </c>
      <c r="C89" s="110" t="s">
        <v>172</v>
      </c>
      <c r="D89" s="110" t="s">
        <v>771</v>
      </c>
      <c r="E89" s="110" t="s">
        <v>772</v>
      </c>
      <c r="F89" s="110" t="s">
        <v>773</v>
      </c>
      <c r="G89" s="110" t="s">
        <v>412</v>
      </c>
      <c r="H89" s="110" t="s">
        <v>774</v>
      </c>
      <c r="J89" s="110" t="s">
        <v>333</v>
      </c>
    </row>
    <row r="90" spans="1:10">
      <c r="A90" s="110">
        <v>89</v>
      </c>
      <c r="B90" s="110" t="s">
        <v>404</v>
      </c>
      <c r="C90" s="110" t="s">
        <v>172</v>
      </c>
      <c r="D90" s="110" t="s">
        <v>775</v>
      </c>
      <c r="E90" s="110" t="s">
        <v>776</v>
      </c>
      <c r="F90" s="110" t="s">
        <v>777</v>
      </c>
      <c r="G90" s="110" t="s">
        <v>669</v>
      </c>
      <c r="H90" s="110" t="s">
        <v>778</v>
      </c>
      <c r="J90" s="110" t="s">
        <v>333</v>
      </c>
    </row>
    <row r="91" spans="1:10">
      <c r="A91" s="110">
        <v>90</v>
      </c>
      <c r="B91" s="110" t="s">
        <v>404</v>
      </c>
      <c r="C91" s="110" t="s">
        <v>172</v>
      </c>
      <c r="D91" s="110" t="s">
        <v>779</v>
      </c>
      <c r="E91" s="110" t="s">
        <v>780</v>
      </c>
      <c r="F91" s="110" t="s">
        <v>781</v>
      </c>
      <c r="G91" s="110" t="s">
        <v>518</v>
      </c>
      <c r="H91" s="110" t="s">
        <v>767</v>
      </c>
      <c r="J91" s="110" t="s">
        <v>333</v>
      </c>
    </row>
    <row r="92" spans="1:10">
      <c r="A92" s="110">
        <v>91</v>
      </c>
      <c r="B92" s="110" t="s">
        <v>404</v>
      </c>
      <c r="C92" s="110" t="s">
        <v>172</v>
      </c>
      <c r="D92" s="110" t="s">
        <v>782</v>
      </c>
      <c r="E92" s="110" t="s">
        <v>783</v>
      </c>
      <c r="F92" s="110" t="s">
        <v>784</v>
      </c>
      <c r="G92" s="110" t="s">
        <v>523</v>
      </c>
      <c r="H92" s="110" t="s">
        <v>785</v>
      </c>
      <c r="J92" s="110" t="s">
        <v>333</v>
      </c>
    </row>
    <row r="93" spans="1:10">
      <c r="A93" s="110">
        <v>92</v>
      </c>
      <c r="B93" s="110" t="s">
        <v>404</v>
      </c>
      <c r="C93" s="110" t="s">
        <v>172</v>
      </c>
      <c r="D93" s="110" t="s">
        <v>786</v>
      </c>
      <c r="E93" s="110" t="s">
        <v>787</v>
      </c>
      <c r="F93" s="110" t="s">
        <v>788</v>
      </c>
      <c r="G93" s="110" t="s">
        <v>421</v>
      </c>
      <c r="H93" s="110" t="s">
        <v>789</v>
      </c>
      <c r="J93" s="110" t="s">
        <v>333</v>
      </c>
    </row>
    <row r="94" spans="1:10">
      <c r="A94" s="110">
        <v>93</v>
      </c>
      <c r="B94" s="110" t="s">
        <v>404</v>
      </c>
      <c r="C94" s="110" t="s">
        <v>172</v>
      </c>
      <c r="D94" s="110" t="s">
        <v>790</v>
      </c>
      <c r="E94" s="110" t="s">
        <v>791</v>
      </c>
      <c r="F94" s="110" t="s">
        <v>792</v>
      </c>
      <c r="G94" s="110" t="s">
        <v>652</v>
      </c>
      <c r="H94" s="110" t="s">
        <v>793</v>
      </c>
      <c r="J94" s="110" t="s">
        <v>333</v>
      </c>
    </row>
    <row r="95" spans="1:10">
      <c r="A95" s="110">
        <v>94</v>
      </c>
      <c r="B95" s="110" t="s">
        <v>404</v>
      </c>
      <c r="C95" s="110" t="s">
        <v>172</v>
      </c>
      <c r="D95" s="110" t="s">
        <v>794</v>
      </c>
      <c r="E95" s="110" t="s">
        <v>795</v>
      </c>
      <c r="F95" s="110" t="s">
        <v>796</v>
      </c>
      <c r="G95" s="110" t="s">
        <v>417</v>
      </c>
      <c r="H95" s="110" t="s">
        <v>797</v>
      </c>
      <c r="J95" s="110" t="s">
        <v>333</v>
      </c>
    </row>
    <row r="96" spans="1:10">
      <c r="A96" s="110">
        <v>95</v>
      </c>
      <c r="B96" s="110" t="s">
        <v>404</v>
      </c>
      <c r="C96" s="110" t="s">
        <v>172</v>
      </c>
      <c r="D96" s="110" t="s">
        <v>798</v>
      </c>
      <c r="E96" s="110" t="s">
        <v>799</v>
      </c>
      <c r="F96" s="110" t="s">
        <v>800</v>
      </c>
      <c r="G96" s="110" t="s">
        <v>430</v>
      </c>
      <c r="H96" s="110" t="s">
        <v>801</v>
      </c>
      <c r="J96" s="110" t="s">
        <v>333</v>
      </c>
    </row>
    <row r="97" spans="1:10">
      <c r="A97" s="110">
        <v>96</v>
      </c>
      <c r="B97" s="110" t="s">
        <v>404</v>
      </c>
      <c r="C97" s="110" t="s">
        <v>172</v>
      </c>
      <c r="D97" s="110" t="s">
        <v>802</v>
      </c>
      <c r="E97" s="110" t="s">
        <v>803</v>
      </c>
      <c r="F97" s="110" t="s">
        <v>804</v>
      </c>
      <c r="G97" s="110" t="s">
        <v>421</v>
      </c>
      <c r="H97" s="110" t="s">
        <v>805</v>
      </c>
      <c r="J97" s="110" t="s">
        <v>333</v>
      </c>
    </row>
    <row r="98" spans="1:10">
      <c r="A98" s="110">
        <v>97</v>
      </c>
      <c r="B98" s="110" t="s">
        <v>404</v>
      </c>
      <c r="C98" s="110" t="s">
        <v>172</v>
      </c>
      <c r="D98" s="110" t="s">
        <v>806</v>
      </c>
      <c r="E98" s="110" t="s">
        <v>807</v>
      </c>
      <c r="F98" s="110" t="s">
        <v>808</v>
      </c>
      <c r="G98" s="110" t="s">
        <v>647</v>
      </c>
      <c r="J98" s="110" t="s">
        <v>333</v>
      </c>
    </row>
    <row r="99" spans="1:10">
      <c r="A99" s="110">
        <v>98</v>
      </c>
      <c r="B99" s="110" t="s">
        <v>404</v>
      </c>
      <c r="C99" s="110" t="s">
        <v>172</v>
      </c>
      <c r="D99" s="110" t="s">
        <v>809</v>
      </c>
      <c r="E99" s="110" t="s">
        <v>810</v>
      </c>
      <c r="F99" s="110" t="s">
        <v>811</v>
      </c>
      <c r="G99" s="110" t="s">
        <v>523</v>
      </c>
      <c r="H99" s="110" t="s">
        <v>812</v>
      </c>
      <c r="J99" s="110" t="s">
        <v>333</v>
      </c>
    </row>
    <row r="100" spans="1:10">
      <c r="A100" s="110">
        <v>99</v>
      </c>
      <c r="B100" s="110" t="s">
        <v>404</v>
      </c>
      <c r="C100" s="110" t="s">
        <v>172</v>
      </c>
      <c r="D100" s="110" t="s">
        <v>813</v>
      </c>
      <c r="E100" s="110" t="s">
        <v>814</v>
      </c>
      <c r="F100" s="110" t="s">
        <v>815</v>
      </c>
      <c r="G100" s="110" t="s">
        <v>816</v>
      </c>
      <c r="H100" s="110" t="s">
        <v>817</v>
      </c>
      <c r="J100" s="110" t="s">
        <v>333</v>
      </c>
    </row>
    <row r="101" spans="1:10">
      <c r="A101" s="110">
        <v>100</v>
      </c>
      <c r="B101" s="110" t="s">
        <v>404</v>
      </c>
      <c r="C101" s="110" t="s">
        <v>172</v>
      </c>
      <c r="D101" s="110" t="s">
        <v>818</v>
      </c>
      <c r="E101" s="110" t="s">
        <v>819</v>
      </c>
      <c r="F101" s="110" t="s">
        <v>820</v>
      </c>
      <c r="G101" s="110" t="s">
        <v>821</v>
      </c>
      <c r="H101" s="110" t="s">
        <v>822</v>
      </c>
      <c r="J101" s="110" t="s">
        <v>333</v>
      </c>
    </row>
    <row r="102" spans="1:10">
      <c r="A102" s="110">
        <v>101</v>
      </c>
      <c r="B102" s="110" t="s">
        <v>404</v>
      </c>
      <c r="C102" s="110" t="s">
        <v>172</v>
      </c>
      <c r="D102" s="110" t="s">
        <v>823</v>
      </c>
      <c r="E102" s="110" t="s">
        <v>824</v>
      </c>
      <c r="F102" s="110" t="s">
        <v>825</v>
      </c>
      <c r="G102" s="110" t="s">
        <v>426</v>
      </c>
      <c r="J102" s="110" t="s">
        <v>333</v>
      </c>
    </row>
    <row r="103" spans="1:10">
      <c r="A103" s="110">
        <v>102</v>
      </c>
      <c r="B103" s="110" t="s">
        <v>404</v>
      </c>
      <c r="C103" s="110" t="s">
        <v>172</v>
      </c>
      <c r="D103" s="110" t="s">
        <v>826</v>
      </c>
      <c r="E103" s="110" t="s">
        <v>827</v>
      </c>
      <c r="F103" s="110" t="s">
        <v>828</v>
      </c>
      <c r="G103" s="110" t="s">
        <v>523</v>
      </c>
      <c r="J103" s="110" t="s">
        <v>333</v>
      </c>
    </row>
    <row r="104" spans="1:10">
      <c r="A104" s="110">
        <v>103</v>
      </c>
      <c r="B104" s="110" t="s">
        <v>404</v>
      </c>
      <c r="C104" s="110" t="s">
        <v>172</v>
      </c>
      <c r="D104" s="110" t="s">
        <v>829</v>
      </c>
      <c r="E104" s="110" t="s">
        <v>830</v>
      </c>
      <c r="F104" s="110" t="s">
        <v>831</v>
      </c>
      <c r="G104" s="110" t="s">
        <v>518</v>
      </c>
      <c r="H104" s="110" t="s">
        <v>832</v>
      </c>
      <c r="J104" s="110" t="s">
        <v>333</v>
      </c>
    </row>
    <row r="105" spans="1:10">
      <c r="A105" s="110">
        <v>104</v>
      </c>
      <c r="B105" s="110" t="s">
        <v>404</v>
      </c>
      <c r="C105" s="110" t="s">
        <v>172</v>
      </c>
      <c r="D105" s="110" t="s">
        <v>833</v>
      </c>
      <c r="E105" s="110" t="s">
        <v>834</v>
      </c>
      <c r="F105" s="110" t="s">
        <v>835</v>
      </c>
      <c r="G105" s="110" t="s">
        <v>523</v>
      </c>
      <c r="J105" s="110" t="s">
        <v>333</v>
      </c>
    </row>
    <row r="106" spans="1:10">
      <c r="A106" s="110">
        <v>105</v>
      </c>
      <c r="B106" s="110" t="s">
        <v>404</v>
      </c>
      <c r="C106" s="110" t="s">
        <v>172</v>
      </c>
      <c r="D106" s="110" t="s">
        <v>836</v>
      </c>
      <c r="E106" s="110" t="s">
        <v>837</v>
      </c>
      <c r="F106" s="110" t="s">
        <v>838</v>
      </c>
      <c r="G106" s="110" t="s">
        <v>426</v>
      </c>
      <c r="H106" s="110" t="s">
        <v>839</v>
      </c>
      <c r="J106" s="110" t="s">
        <v>333</v>
      </c>
    </row>
    <row r="107" spans="1:10">
      <c r="A107" s="110">
        <v>106</v>
      </c>
      <c r="B107" s="110" t="s">
        <v>404</v>
      </c>
      <c r="C107" s="110" t="s">
        <v>172</v>
      </c>
      <c r="D107" s="110" t="s">
        <v>840</v>
      </c>
      <c r="E107" s="110" t="s">
        <v>841</v>
      </c>
      <c r="F107" s="110" t="s">
        <v>842</v>
      </c>
      <c r="G107" s="110" t="s">
        <v>417</v>
      </c>
      <c r="H107" s="110" t="s">
        <v>843</v>
      </c>
      <c r="J107" s="110" t="s">
        <v>333</v>
      </c>
    </row>
    <row r="108" spans="1:10">
      <c r="A108" s="110">
        <v>107</v>
      </c>
      <c r="B108" s="110" t="s">
        <v>404</v>
      </c>
      <c r="C108" s="110" t="s">
        <v>172</v>
      </c>
      <c r="D108" s="110" t="s">
        <v>844</v>
      </c>
      <c r="E108" s="110" t="s">
        <v>845</v>
      </c>
      <c r="F108" s="110" t="s">
        <v>846</v>
      </c>
      <c r="G108" s="110" t="s">
        <v>534</v>
      </c>
      <c r="H108" s="110" t="s">
        <v>847</v>
      </c>
      <c r="J108" s="110" t="s">
        <v>333</v>
      </c>
    </row>
    <row r="109" spans="1:10">
      <c r="A109" s="110">
        <v>108</v>
      </c>
      <c r="B109" s="110" t="s">
        <v>404</v>
      </c>
      <c r="C109" s="110" t="s">
        <v>172</v>
      </c>
      <c r="D109" s="110" t="s">
        <v>848</v>
      </c>
      <c r="E109" s="110" t="s">
        <v>849</v>
      </c>
      <c r="F109" s="110" t="s">
        <v>850</v>
      </c>
      <c r="G109" s="110" t="s">
        <v>430</v>
      </c>
      <c r="H109" s="110" t="s">
        <v>851</v>
      </c>
      <c r="J109" s="110" t="s">
        <v>333</v>
      </c>
    </row>
    <row r="110" spans="1:10">
      <c r="A110" s="110">
        <v>109</v>
      </c>
      <c r="B110" s="110" t="s">
        <v>404</v>
      </c>
      <c r="C110" s="110" t="s">
        <v>172</v>
      </c>
      <c r="D110" s="110" t="s">
        <v>852</v>
      </c>
      <c r="E110" s="110" t="s">
        <v>853</v>
      </c>
      <c r="F110" s="110" t="s">
        <v>854</v>
      </c>
      <c r="G110" s="110" t="s">
        <v>421</v>
      </c>
      <c r="H110" s="110" t="s">
        <v>855</v>
      </c>
      <c r="J110" s="110" t="s">
        <v>333</v>
      </c>
    </row>
    <row r="111" spans="1:10">
      <c r="A111" s="110">
        <v>110</v>
      </c>
      <c r="B111" s="110" t="s">
        <v>404</v>
      </c>
      <c r="C111" s="110" t="s">
        <v>172</v>
      </c>
      <c r="D111" s="110" t="s">
        <v>856</v>
      </c>
      <c r="E111" s="110" t="s">
        <v>857</v>
      </c>
      <c r="F111" s="110" t="s">
        <v>858</v>
      </c>
      <c r="G111" s="110" t="s">
        <v>705</v>
      </c>
      <c r="H111" s="110" t="s">
        <v>859</v>
      </c>
      <c r="J111" s="110" t="s">
        <v>333</v>
      </c>
    </row>
    <row r="112" spans="1:10">
      <c r="A112" s="110">
        <v>111</v>
      </c>
      <c r="B112" s="110" t="s">
        <v>404</v>
      </c>
      <c r="C112" s="110" t="s">
        <v>172</v>
      </c>
      <c r="D112" s="110" t="s">
        <v>860</v>
      </c>
      <c r="E112" s="110" t="s">
        <v>861</v>
      </c>
      <c r="F112" s="110" t="s">
        <v>862</v>
      </c>
      <c r="G112" s="110" t="s">
        <v>421</v>
      </c>
      <c r="H112" s="110" t="s">
        <v>863</v>
      </c>
      <c r="J112" s="110" t="s">
        <v>333</v>
      </c>
    </row>
    <row r="113" spans="1:10">
      <c r="A113" s="110">
        <v>112</v>
      </c>
      <c r="B113" s="110" t="s">
        <v>404</v>
      </c>
      <c r="C113" s="110" t="s">
        <v>172</v>
      </c>
      <c r="D113" s="110" t="s">
        <v>864</v>
      </c>
      <c r="E113" s="110" t="s">
        <v>865</v>
      </c>
      <c r="F113" s="110" t="s">
        <v>866</v>
      </c>
      <c r="G113" s="110" t="s">
        <v>421</v>
      </c>
      <c r="H113" s="110" t="s">
        <v>867</v>
      </c>
      <c r="J113" s="110" t="s">
        <v>333</v>
      </c>
    </row>
    <row r="114" spans="1:10">
      <c r="A114" s="110">
        <v>113</v>
      </c>
      <c r="B114" s="110" t="s">
        <v>404</v>
      </c>
      <c r="C114" s="110" t="s">
        <v>172</v>
      </c>
      <c r="D114" s="110" t="s">
        <v>868</v>
      </c>
      <c r="E114" s="110" t="s">
        <v>869</v>
      </c>
      <c r="F114" s="110" t="s">
        <v>870</v>
      </c>
      <c r="G114" s="110" t="s">
        <v>426</v>
      </c>
      <c r="H114" s="110" t="s">
        <v>871</v>
      </c>
      <c r="J114" s="110" t="s">
        <v>333</v>
      </c>
    </row>
    <row r="115" spans="1:10">
      <c r="A115" s="110">
        <v>114</v>
      </c>
      <c r="B115" s="110" t="s">
        <v>404</v>
      </c>
      <c r="C115" s="110" t="s">
        <v>172</v>
      </c>
      <c r="D115" s="110" t="s">
        <v>872</v>
      </c>
      <c r="E115" s="110" t="s">
        <v>873</v>
      </c>
      <c r="F115" s="110" t="s">
        <v>874</v>
      </c>
      <c r="G115" s="110" t="s">
        <v>579</v>
      </c>
      <c r="H115" s="110" t="s">
        <v>875</v>
      </c>
      <c r="J115" s="110" t="s">
        <v>333</v>
      </c>
    </row>
    <row r="116" spans="1:10">
      <c r="A116" s="110">
        <v>115</v>
      </c>
      <c r="B116" s="110" t="s">
        <v>404</v>
      </c>
      <c r="C116" s="110" t="s">
        <v>172</v>
      </c>
      <c r="D116" s="110" t="s">
        <v>876</v>
      </c>
      <c r="E116" s="110" t="s">
        <v>877</v>
      </c>
      <c r="F116" s="110" t="s">
        <v>878</v>
      </c>
      <c r="G116" s="110" t="s">
        <v>647</v>
      </c>
      <c r="J116" s="110" t="s">
        <v>333</v>
      </c>
    </row>
    <row r="117" spans="1:10">
      <c r="A117" s="110">
        <v>116</v>
      </c>
      <c r="B117" s="110" t="s">
        <v>404</v>
      </c>
      <c r="C117" s="110" t="s">
        <v>172</v>
      </c>
      <c r="D117" s="110" t="s">
        <v>879</v>
      </c>
      <c r="E117" s="110" t="s">
        <v>880</v>
      </c>
      <c r="F117" s="110" t="s">
        <v>881</v>
      </c>
      <c r="G117" s="110" t="s">
        <v>463</v>
      </c>
      <c r="H117" s="110" t="s">
        <v>882</v>
      </c>
      <c r="J117" s="110" t="s">
        <v>333</v>
      </c>
    </row>
    <row r="118" spans="1:10">
      <c r="A118" s="110">
        <v>117</v>
      </c>
      <c r="B118" s="110" t="s">
        <v>404</v>
      </c>
      <c r="C118" s="110" t="s">
        <v>172</v>
      </c>
      <c r="D118" s="110" t="s">
        <v>883</v>
      </c>
      <c r="E118" s="110" t="s">
        <v>884</v>
      </c>
      <c r="F118" s="110" t="s">
        <v>885</v>
      </c>
      <c r="G118" s="110" t="s">
        <v>886</v>
      </c>
      <c r="J118" s="110" t="s">
        <v>333</v>
      </c>
    </row>
    <row r="119" spans="1:10">
      <c r="A119" s="110">
        <v>118</v>
      </c>
      <c r="B119" s="110" t="s">
        <v>404</v>
      </c>
      <c r="C119" s="110" t="s">
        <v>172</v>
      </c>
      <c r="D119" s="110" t="s">
        <v>887</v>
      </c>
      <c r="E119" s="110" t="s">
        <v>888</v>
      </c>
      <c r="F119" s="110" t="s">
        <v>889</v>
      </c>
      <c r="G119" s="110" t="s">
        <v>412</v>
      </c>
      <c r="H119" s="110" t="s">
        <v>890</v>
      </c>
      <c r="J119" s="110" t="s">
        <v>333</v>
      </c>
    </row>
    <row r="120" spans="1:10">
      <c r="A120" s="110">
        <v>119</v>
      </c>
      <c r="B120" s="110" t="s">
        <v>404</v>
      </c>
      <c r="C120" s="110" t="s">
        <v>172</v>
      </c>
      <c r="D120" s="110" t="s">
        <v>891</v>
      </c>
      <c r="E120" s="110" t="s">
        <v>892</v>
      </c>
      <c r="F120" s="110" t="s">
        <v>893</v>
      </c>
      <c r="G120" s="110" t="s">
        <v>664</v>
      </c>
      <c r="H120" s="110" t="s">
        <v>894</v>
      </c>
      <c r="J120" s="110" t="s">
        <v>333</v>
      </c>
    </row>
    <row r="121" spans="1:10">
      <c r="A121" s="110">
        <v>120</v>
      </c>
      <c r="B121" s="110" t="s">
        <v>404</v>
      </c>
      <c r="C121" s="110" t="s">
        <v>172</v>
      </c>
      <c r="D121" s="110" t="s">
        <v>895</v>
      </c>
      <c r="E121" s="110" t="s">
        <v>896</v>
      </c>
      <c r="F121" s="110" t="s">
        <v>897</v>
      </c>
      <c r="G121" s="110" t="s">
        <v>701</v>
      </c>
      <c r="H121" s="110" t="s">
        <v>898</v>
      </c>
      <c r="J121" s="110" t="s">
        <v>333</v>
      </c>
    </row>
    <row r="122" spans="1:10">
      <c r="A122" s="110">
        <v>121</v>
      </c>
      <c r="B122" s="110" t="s">
        <v>404</v>
      </c>
      <c r="C122" s="110" t="s">
        <v>172</v>
      </c>
      <c r="D122" s="110" t="s">
        <v>899</v>
      </c>
      <c r="E122" s="110" t="s">
        <v>900</v>
      </c>
      <c r="F122" s="110" t="s">
        <v>901</v>
      </c>
      <c r="G122" s="110" t="s">
        <v>902</v>
      </c>
      <c r="J122" s="110" t="s">
        <v>333</v>
      </c>
    </row>
    <row r="123" spans="1:10">
      <c r="A123" s="110">
        <v>122</v>
      </c>
      <c r="B123" s="110" t="s">
        <v>404</v>
      </c>
      <c r="C123" s="110" t="s">
        <v>172</v>
      </c>
      <c r="D123" s="110" t="s">
        <v>903</v>
      </c>
      <c r="E123" s="110" t="s">
        <v>904</v>
      </c>
      <c r="F123" s="110" t="s">
        <v>905</v>
      </c>
      <c r="G123" s="110" t="s">
        <v>620</v>
      </c>
      <c r="H123" s="110" t="s">
        <v>767</v>
      </c>
      <c r="J123" s="110" t="s">
        <v>333</v>
      </c>
    </row>
    <row r="124" spans="1:10">
      <c r="A124" s="110">
        <v>123</v>
      </c>
      <c r="B124" s="110" t="s">
        <v>404</v>
      </c>
      <c r="C124" s="110" t="s">
        <v>172</v>
      </c>
      <c r="D124" s="110" t="s">
        <v>906</v>
      </c>
      <c r="E124" s="110" t="s">
        <v>907</v>
      </c>
      <c r="F124" s="110" t="s">
        <v>908</v>
      </c>
      <c r="G124" s="110" t="s">
        <v>579</v>
      </c>
      <c r="H124" s="110" t="s">
        <v>909</v>
      </c>
      <c r="J124" s="110" t="s">
        <v>333</v>
      </c>
    </row>
    <row r="125" spans="1:10">
      <c r="A125" s="110">
        <v>124</v>
      </c>
      <c r="B125" s="110" t="s">
        <v>404</v>
      </c>
      <c r="C125" s="110" t="s">
        <v>172</v>
      </c>
      <c r="D125" s="110" t="s">
        <v>910</v>
      </c>
      <c r="E125" s="110" t="s">
        <v>911</v>
      </c>
      <c r="F125" s="110" t="s">
        <v>912</v>
      </c>
      <c r="G125" s="110" t="s">
        <v>435</v>
      </c>
      <c r="H125" s="110" t="s">
        <v>913</v>
      </c>
      <c r="J125" s="110" t="s">
        <v>333</v>
      </c>
    </row>
    <row r="126" spans="1:10">
      <c r="A126" s="110">
        <v>125</v>
      </c>
      <c r="B126" s="110" t="s">
        <v>404</v>
      </c>
      <c r="C126" s="110" t="s">
        <v>172</v>
      </c>
      <c r="D126" s="110" t="s">
        <v>914</v>
      </c>
      <c r="E126" s="110" t="s">
        <v>915</v>
      </c>
      <c r="F126" s="110" t="s">
        <v>916</v>
      </c>
      <c r="G126" s="110" t="s">
        <v>506</v>
      </c>
      <c r="H126" s="110" t="s">
        <v>917</v>
      </c>
      <c r="J126" s="110" t="s">
        <v>333</v>
      </c>
    </row>
    <row r="127" spans="1:10">
      <c r="A127" s="110">
        <v>126</v>
      </c>
      <c r="B127" s="110" t="s">
        <v>404</v>
      </c>
      <c r="C127" s="110" t="s">
        <v>172</v>
      </c>
      <c r="D127" s="110" t="s">
        <v>918</v>
      </c>
      <c r="E127" s="110" t="s">
        <v>919</v>
      </c>
      <c r="F127" s="110" t="s">
        <v>920</v>
      </c>
      <c r="G127" s="110" t="s">
        <v>463</v>
      </c>
      <c r="H127" s="110" t="s">
        <v>921</v>
      </c>
      <c r="J127" s="110" t="s">
        <v>333</v>
      </c>
    </row>
    <row r="128" spans="1:10">
      <c r="A128" s="110">
        <v>127</v>
      </c>
      <c r="B128" s="110" t="s">
        <v>404</v>
      </c>
      <c r="C128" s="110" t="s">
        <v>172</v>
      </c>
      <c r="D128" s="110" t="s">
        <v>922</v>
      </c>
      <c r="E128" s="110" t="s">
        <v>923</v>
      </c>
      <c r="F128" s="110" t="s">
        <v>924</v>
      </c>
      <c r="G128" s="110" t="s">
        <v>412</v>
      </c>
      <c r="H128" s="110" t="s">
        <v>925</v>
      </c>
      <c r="J128" s="110" t="s">
        <v>333</v>
      </c>
    </row>
    <row r="129" spans="1:10">
      <c r="A129" s="110">
        <v>128</v>
      </c>
      <c r="B129" s="110" t="s">
        <v>404</v>
      </c>
      <c r="C129" s="110" t="s">
        <v>172</v>
      </c>
      <c r="D129" s="110" t="s">
        <v>926</v>
      </c>
      <c r="E129" s="110" t="s">
        <v>927</v>
      </c>
      <c r="F129" s="110" t="s">
        <v>928</v>
      </c>
      <c r="G129" s="110" t="s">
        <v>468</v>
      </c>
      <c r="H129" s="110" t="s">
        <v>929</v>
      </c>
      <c r="J129" s="110" t="s">
        <v>333</v>
      </c>
    </row>
    <row r="130" spans="1:10">
      <c r="A130" s="110">
        <v>129</v>
      </c>
      <c r="B130" s="110" t="s">
        <v>404</v>
      </c>
      <c r="C130" s="110" t="s">
        <v>172</v>
      </c>
      <c r="D130" s="110" t="s">
        <v>930</v>
      </c>
      <c r="E130" s="110" t="s">
        <v>931</v>
      </c>
      <c r="F130" s="110" t="s">
        <v>932</v>
      </c>
      <c r="G130" s="110" t="s">
        <v>534</v>
      </c>
      <c r="H130" s="110" t="s">
        <v>933</v>
      </c>
      <c r="J130" s="110" t="s">
        <v>333</v>
      </c>
    </row>
    <row r="131" spans="1:10">
      <c r="A131" s="110">
        <v>130</v>
      </c>
      <c r="B131" s="110" t="s">
        <v>404</v>
      </c>
      <c r="C131" s="110" t="s">
        <v>172</v>
      </c>
      <c r="D131" s="110" t="s">
        <v>934</v>
      </c>
      <c r="E131" s="110" t="s">
        <v>935</v>
      </c>
      <c r="F131" s="110" t="s">
        <v>936</v>
      </c>
      <c r="G131" s="110" t="s">
        <v>435</v>
      </c>
      <c r="H131" s="110" t="s">
        <v>937</v>
      </c>
      <c r="J131" s="110" t="s">
        <v>333</v>
      </c>
    </row>
    <row r="132" spans="1:10">
      <c r="A132" s="110">
        <v>131</v>
      </c>
      <c r="B132" s="110" t="s">
        <v>404</v>
      </c>
      <c r="C132" s="110" t="s">
        <v>172</v>
      </c>
      <c r="D132" s="110" t="s">
        <v>938</v>
      </c>
      <c r="E132" s="110" t="s">
        <v>939</v>
      </c>
      <c r="F132" s="110" t="s">
        <v>940</v>
      </c>
      <c r="G132" s="110" t="s">
        <v>421</v>
      </c>
      <c r="H132" s="110" t="s">
        <v>941</v>
      </c>
      <c r="J132" s="110" t="s">
        <v>333</v>
      </c>
    </row>
    <row r="133" spans="1:10">
      <c r="A133" s="110">
        <v>132</v>
      </c>
      <c r="B133" s="110" t="s">
        <v>404</v>
      </c>
      <c r="C133" s="110" t="s">
        <v>172</v>
      </c>
      <c r="D133" s="110" t="s">
        <v>942</v>
      </c>
      <c r="E133" s="110" t="s">
        <v>943</v>
      </c>
      <c r="F133" s="110" t="s">
        <v>944</v>
      </c>
      <c r="G133" s="110" t="s">
        <v>945</v>
      </c>
      <c r="H133" s="110" t="s">
        <v>946</v>
      </c>
      <c r="J133" s="110" t="s">
        <v>333</v>
      </c>
    </row>
    <row r="134" spans="1:10">
      <c r="A134" s="110">
        <v>133</v>
      </c>
      <c r="B134" s="110" t="s">
        <v>404</v>
      </c>
      <c r="C134" s="110" t="s">
        <v>172</v>
      </c>
      <c r="D134" s="110" t="s">
        <v>947</v>
      </c>
      <c r="E134" s="110" t="s">
        <v>948</v>
      </c>
      <c r="F134" s="110" t="s">
        <v>949</v>
      </c>
      <c r="G134" s="110" t="s">
        <v>523</v>
      </c>
      <c r="J134" s="110" t="s">
        <v>333</v>
      </c>
    </row>
    <row r="135" spans="1:10">
      <c r="A135" s="110">
        <v>134</v>
      </c>
      <c r="B135" s="110" t="s">
        <v>404</v>
      </c>
      <c r="C135" s="110" t="s">
        <v>172</v>
      </c>
      <c r="D135" s="110" t="s">
        <v>950</v>
      </c>
      <c r="E135" s="110" t="s">
        <v>951</v>
      </c>
      <c r="F135" s="110" t="s">
        <v>952</v>
      </c>
      <c r="G135" s="110" t="s">
        <v>435</v>
      </c>
      <c r="J135" s="110" t="s">
        <v>333</v>
      </c>
    </row>
    <row r="136" spans="1:10">
      <c r="A136" s="110">
        <v>135</v>
      </c>
      <c r="B136" s="110" t="s">
        <v>404</v>
      </c>
      <c r="C136" s="110" t="s">
        <v>172</v>
      </c>
      <c r="D136" s="110" t="s">
        <v>953</v>
      </c>
      <c r="E136" s="110" t="s">
        <v>954</v>
      </c>
      <c r="F136" s="110" t="s">
        <v>955</v>
      </c>
      <c r="G136" s="110" t="s">
        <v>501</v>
      </c>
      <c r="J136" s="110" t="s">
        <v>333</v>
      </c>
    </row>
    <row r="137" spans="1:10">
      <c r="A137" s="110">
        <v>136</v>
      </c>
      <c r="B137" s="110" t="s">
        <v>404</v>
      </c>
      <c r="C137" s="110" t="s">
        <v>172</v>
      </c>
      <c r="D137" s="110" t="s">
        <v>956</v>
      </c>
      <c r="E137" s="110" t="s">
        <v>957</v>
      </c>
      <c r="F137" s="110" t="s">
        <v>958</v>
      </c>
      <c r="G137" s="110" t="s">
        <v>705</v>
      </c>
      <c r="J137" s="110" t="s">
        <v>333</v>
      </c>
    </row>
    <row r="138" spans="1:10">
      <c r="A138" s="110">
        <v>137</v>
      </c>
      <c r="B138" s="110" t="s">
        <v>404</v>
      </c>
      <c r="C138" s="110" t="s">
        <v>172</v>
      </c>
      <c r="D138" s="110" t="s">
        <v>959</v>
      </c>
      <c r="E138" s="110" t="s">
        <v>960</v>
      </c>
      <c r="F138" s="110" t="s">
        <v>961</v>
      </c>
      <c r="G138" s="110" t="s">
        <v>701</v>
      </c>
      <c r="H138" s="110" t="s">
        <v>648</v>
      </c>
      <c r="J138" s="110" t="s">
        <v>333</v>
      </c>
    </row>
    <row r="139" spans="1:10">
      <c r="A139" s="110">
        <v>138</v>
      </c>
      <c r="B139" s="110" t="s">
        <v>404</v>
      </c>
      <c r="C139" s="110" t="s">
        <v>172</v>
      </c>
      <c r="D139" s="110" t="s">
        <v>962</v>
      </c>
      <c r="E139" s="110" t="s">
        <v>963</v>
      </c>
      <c r="F139" s="110" t="s">
        <v>964</v>
      </c>
      <c r="G139" s="110" t="s">
        <v>579</v>
      </c>
      <c r="J139" s="110" t="s">
        <v>333</v>
      </c>
    </row>
    <row r="140" spans="1:10">
      <c r="A140" s="110">
        <v>139</v>
      </c>
      <c r="B140" s="110" t="s">
        <v>404</v>
      </c>
      <c r="C140" s="110" t="s">
        <v>172</v>
      </c>
      <c r="D140" s="110" t="s">
        <v>965</v>
      </c>
      <c r="E140" s="110" t="s">
        <v>966</v>
      </c>
      <c r="F140" s="110" t="s">
        <v>967</v>
      </c>
      <c r="G140" s="110" t="s">
        <v>435</v>
      </c>
      <c r="H140" s="110" t="s">
        <v>968</v>
      </c>
      <c r="J140" s="110" t="s">
        <v>333</v>
      </c>
    </row>
    <row r="141" spans="1:10">
      <c r="A141" s="110">
        <v>140</v>
      </c>
      <c r="B141" s="110" t="s">
        <v>404</v>
      </c>
      <c r="C141" s="110" t="s">
        <v>172</v>
      </c>
      <c r="D141" s="110" t="s">
        <v>969</v>
      </c>
      <c r="E141" s="110" t="s">
        <v>970</v>
      </c>
      <c r="F141" s="110" t="s">
        <v>971</v>
      </c>
      <c r="G141" s="110" t="s">
        <v>421</v>
      </c>
      <c r="H141" s="110" t="s">
        <v>972</v>
      </c>
      <c r="J141" s="110" t="s">
        <v>333</v>
      </c>
    </row>
    <row r="142" spans="1:10">
      <c r="A142" s="110">
        <v>141</v>
      </c>
      <c r="B142" s="110" t="s">
        <v>404</v>
      </c>
      <c r="C142" s="110" t="s">
        <v>172</v>
      </c>
      <c r="D142" s="110" t="s">
        <v>973</v>
      </c>
      <c r="E142" s="110" t="s">
        <v>974</v>
      </c>
      <c r="F142" s="110" t="s">
        <v>975</v>
      </c>
      <c r="G142" s="110" t="s">
        <v>518</v>
      </c>
      <c r="H142" s="110" t="s">
        <v>648</v>
      </c>
      <c r="J142" s="110" t="s">
        <v>333</v>
      </c>
    </row>
    <row r="143" spans="1:10">
      <c r="A143" s="110">
        <v>142</v>
      </c>
      <c r="B143" s="110" t="s">
        <v>404</v>
      </c>
      <c r="C143" s="110" t="s">
        <v>172</v>
      </c>
      <c r="D143" s="110" t="s">
        <v>976</v>
      </c>
      <c r="E143" s="110" t="s">
        <v>977</v>
      </c>
      <c r="F143" s="110" t="s">
        <v>978</v>
      </c>
      <c r="G143" s="110" t="s">
        <v>435</v>
      </c>
      <c r="H143" s="110" t="s">
        <v>979</v>
      </c>
      <c r="J143" s="110" t="s">
        <v>333</v>
      </c>
    </row>
    <row r="144" spans="1:10">
      <c r="A144" s="110">
        <v>143</v>
      </c>
      <c r="B144" s="110" t="s">
        <v>404</v>
      </c>
      <c r="C144" s="110" t="s">
        <v>172</v>
      </c>
      <c r="D144" s="110" t="s">
        <v>980</v>
      </c>
      <c r="E144" s="110" t="s">
        <v>981</v>
      </c>
      <c r="F144" s="110" t="s">
        <v>982</v>
      </c>
      <c r="G144" s="110" t="s">
        <v>652</v>
      </c>
      <c r="H144" s="110" t="s">
        <v>983</v>
      </c>
      <c r="J144" s="110" t="s">
        <v>333</v>
      </c>
    </row>
    <row r="145" spans="1:10">
      <c r="A145" s="110">
        <v>144</v>
      </c>
      <c r="B145" s="110" t="s">
        <v>404</v>
      </c>
      <c r="C145" s="110" t="s">
        <v>172</v>
      </c>
      <c r="D145" s="110" t="s">
        <v>984</v>
      </c>
      <c r="E145" s="110" t="s">
        <v>985</v>
      </c>
      <c r="F145" s="110" t="s">
        <v>986</v>
      </c>
      <c r="G145" s="110" t="s">
        <v>656</v>
      </c>
      <c r="H145" s="110" t="s">
        <v>767</v>
      </c>
      <c r="J145" s="110" t="s">
        <v>333</v>
      </c>
    </row>
    <row r="146" spans="1:10">
      <c r="A146" s="110">
        <v>145</v>
      </c>
      <c r="B146" s="110" t="s">
        <v>404</v>
      </c>
      <c r="C146" s="110" t="s">
        <v>172</v>
      </c>
      <c r="D146" s="110" t="s">
        <v>987</v>
      </c>
      <c r="E146" s="110" t="s">
        <v>988</v>
      </c>
      <c r="F146" s="110" t="s">
        <v>989</v>
      </c>
      <c r="G146" s="110" t="s">
        <v>506</v>
      </c>
      <c r="H146" s="110" t="s">
        <v>990</v>
      </c>
      <c r="J146" s="110" t="s">
        <v>333</v>
      </c>
    </row>
    <row r="147" spans="1:10">
      <c r="A147" s="110">
        <v>146</v>
      </c>
      <c r="B147" s="110" t="s">
        <v>404</v>
      </c>
      <c r="C147" s="110" t="s">
        <v>172</v>
      </c>
      <c r="D147" s="110" t="s">
        <v>991</v>
      </c>
      <c r="E147" s="110" t="s">
        <v>992</v>
      </c>
      <c r="F147" s="110" t="s">
        <v>993</v>
      </c>
      <c r="G147" s="110" t="s">
        <v>412</v>
      </c>
      <c r="H147" s="110" t="s">
        <v>994</v>
      </c>
      <c r="J147" s="110" t="s">
        <v>333</v>
      </c>
    </row>
    <row r="148" spans="1:10">
      <c r="A148" s="110">
        <v>147</v>
      </c>
      <c r="B148" s="110" t="s">
        <v>404</v>
      </c>
      <c r="C148" s="110" t="s">
        <v>172</v>
      </c>
      <c r="D148" s="110" t="s">
        <v>995</v>
      </c>
      <c r="E148" s="110" t="s">
        <v>996</v>
      </c>
      <c r="F148" s="110" t="s">
        <v>997</v>
      </c>
      <c r="G148" s="110" t="s">
        <v>501</v>
      </c>
      <c r="H148" s="110" t="s">
        <v>998</v>
      </c>
      <c r="J148" s="110" t="s">
        <v>333</v>
      </c>
    </row>
    <row r="149" spans="1:10">
      <c r="A149" s="110">
        <v>148</v>
      </c>
      <c r="B149" s="110" t="s">
        <v>404</v>
      </c>
      <c r="C149" s="110" t="s">
        <v>172</v>
      </c>
      <c r="D149" s="110" t="s">
        <v>999</v>
      </c>
      <c r="E149" s="110" t="s">
        <v>1000</v>
      </c>
      <c r="F149" s="110" t="s">
        <v>1001</v>
      </c>
      <c r="G149" s="110" t="s">
        <v>506</v>
      </c>
      <c r="H149" s="110" t="s">
        <v>1002</v>
      </c>
      <c r="J149" s="110" t="s">
        <v>333</v>
      </c>
    </row>
    <row r="150" spans="1:10">
      <c r="A150" s="110">
        <v>149</v>
      </c>
      <c r="B150" s="110" t="s">
        <v>404</v>
      </c>
      <c r="C150" s="110" t="s">
        <v>172</v>
      </c>
      <c r="D150" s="110" t="s">
        <v>1003</v>
      </c>
      <c r="E150" s="110" t="s">
        <v>1004</v>
      </c>
      <c r="F150" s="110" t="s">
        <v>1005</v>
      </c>
      <c r="G150" s="110" t="s">
        <v>417</v>
      </c>
      <c r="H150" s="110" t="s">
        <v>1006</v>
      </c>
      <c r="J150" s="110" t="s">
        <v>333</v>
      </c>
    </row>
    <row r="151" spans="1:10">
      <c r="A151" s="110">
        <v>150</v>
      </c>
      <c r="B151" s="110" t="s">
        <v>404</v>
      </c>
      <c r="C151" s="110" t="s">
        <v>172</v>
      </c>
      <c r="D151" s="110" t="s">
        <v>1007</v>
      </c>
      <c r="E151" s="110" t="s">
        <v>1008</v>
      </c>
      <c r="F151" s="110" t="s">
        <v>1009</v>
      </c>
      <c r="G151" s="110" t="s">
        <v>637</v>
      </c>
      <c r="J151" s="110" t="s">
        <v>333</v>
      </c>
    </row>
    <row r="152" spans="1:10">
      <c r="A152" s="110">
        <v>151</v>
      </c>
      <c r="B152" s="110" t="s">
        <v>404</v>
      </c>
      <c r="C152" s="110" t="s">
        <v>172</v>
      </c>
      <c r="D152" s="110" t="s">
        <v>1010</v>
      </c>
      <c r="E152" s="110" t="s">
        <v>1011</v>
      </c>
      <c r="F152" s="110" t="s">
        <v>1012</v>
      </c>
      <c r="G152" s="110" t="s">
        <v>652</v>
      </c>
      <c r="H152" s="110" t="s">
        <v>1013</v>
      </c>
      <c r="J152" s="110" t="s">
        <v>333</v>
      </c>
    </row>
    <row r="153" spans="1:10">
      <c r="A153" s="110">
        <v>152</v>
      </c>
      <c r="B153" s="110" t="s">
        <v>404</v>
      </c>
      <c r="C153" s="110" t="s">
        <v>172</v>
      </c>
      <c r="D153" s="110" t="s">
        <v>1014</v>
      </c>
      <c r="E153" s="110" t="s">
        <v>1015</v>
      </c>
      <c r="F153" s="110" t="s">
        <v>1016</v>
      </c>
      <c r="G153" s="110" t="s">
        <v>696</v>
      </c>
      <c r="H153" s="110" t="s">
        <v>1017</v>
      </c>
      <c r="J153" s="110" t="s">
        <v>333</v>
      </c>
    </row>
    <row r="154" spans="1:10">
      <c r="A154" s="110">
        <v>153</v>
      </c>
      <c r="B154" s="110" t="s">
        <v>404</v>
      </c>
      <c r="C154" s="110" t="s">
        <v>172</v>
      </c>
      <c r="D154" s="110" t="s">
        <v>1018</v>
      </c>
      <c r="E154" s="110" t="s">
        <v>1019</v>
      </c>
      <c r="F154" s="110" t="s">
        <v>1020</v>
      </c>
      <c r="G154" s="110" t="s">
        <v>421</v>
      </c>
      <c r="H154" s="110" t="s">
        <v>1021</v>
      </c>
      <c r="J154" s="110" t="s">
        <v>333</v>
      </c>
    </row>
    <row r="155" spans="1:10">
      <c r="A155" s="110">
        <v>154</v>
      </c>
      <c r="B155" s="110" t="s">
        <v>404</v>
      </c>
      <c r="C155" s="110" t="s">
        <v>172</v>
      </c>
      <c r="D155" s="110" t="s">
        <v>1022</v>
      </c>
      <c r="E155" s="110" t="s">
        <v>1023</v>
      </c>
      <c r="F155" s="110" t="s">
        <v>1024</v>
      </c>
      <c r="G155" s="110" t="s">
        <v>421</v>
      </c>
      <c r="H155" s="110" t="s">
        <v>1025</v>
      </c>
      <c r="I155" s="110" t="s">
        <v>1026</v>
      </c>
      <c r="J155" s="110" t="s">
        <v>333</v>
      </c>
    </row>
    <row r="156" spans="1:10">
      <c r="A156" s="110">
        <v>155</v>
      </c>
      <c r="B156" s="110" t="s">
        <v>404</v>
      </c>
      <c r="C156" s="110" t="s">
        <v>172</v>
      </c>
      <c r="D156" s="110" t="s">
        <v>1027</v>
      </c>
      <c r="E156" s="110" t="s">
        <v>1028</v>
      </c>
      <c r="F156" s="110" t="s">
        <v>1029</v>
      </c>
      <c r="G156" s="110" t="s">
        <v>696</v>
      </c>
      <c r="H156" s="110" t="s">
        <v>1002</v>
      </c>
      <c r="J156" s="110" t="s">
        <v>333</v>
      </c>
    </row>
    <row r="157" spans="1:10">
      <c r="A157" s="110">
        <v>156</v>
      </c>
      <c r="B157" s="110" t="s">
        <v>404</v>
      </c>
      <c r="C157" s="110" t="s">
        <v>172</v>
      </c>
      <c r="D157" s="110" t="s">
        <v>1030</v>
      </c>
      <c r="E157" s="110" t="s">
        <v>1031</v>
      </c>
      <c r="F157" s="110" t="s">
        <v>1032</v>
      </c>
      <c r="G157" s="110" t="s">
        <v>696</v>
      </c>
      <c r="H157" s="110" t="s">
        <v>1033</v>
      </c>
      <c r="J157" s="110" t="s">
        <v>333</v>
      </c>
    </row>
    <row r="158" spans="1:10">
      <c r="A158" s="110">
        <v>157</v>
      </c>
      <c r="B158" s="110" t="s">
        <v>404</v>
      </c>
      <c r="C158" s="110" t="s">
        <v>172</v>
      </c>
      <c r="D158" s="110" t="s">
        <v>1034</v>
      </c>
      <c r="E158" s="110" t="s">
        <v>1035</v>
      </c>
      <c r="F158" s="110" t="s">
        <v>1036</v>
      </c>
      <c r="G158" s="110" t="s">
        <v>656</v>
      </c>
      <c r="H158" s="110" t="s">
        <v>1037</v>
      </c>
      <c r="J158" s="110" t="s">
        <v>333</v>
      </c>
    </row>
    <row r="159" spans="1:10">
      <c r="A159" s="110">
        <v>158</v>
      </c>
      <c r="B159" s="110" t="s">
        <v>404</v>
      </c>
      <c r="C159" s="110" t="s">
        <v>172</v>
      </c>
      <c r="D159" s="110" t="s">
        <v>1038</v>
      </c>
      <c r="E159" s="110" t="s">
        <v>1039</v>
      </c>
      <c r="F159" s="110" t="s">
        <v>1040</v>
      </c>
      <c r="G159" s="110" t="s">
        <v>584</v>
      </c>
      <c r="H159" s="110" t="s">
        <v>1041</v>
      </c>
      <c r="J159" s="110" t="s">
        <v>333</v>
      </c>
    </row>
    <row r="160" spans="1:10">
      <c r="A160" s="110">
        <v>159</v>
      </c>
      <c r="B160" s="110" t="s">
        <v>404</v>
      </c>
      <c r="C160" s="110" t="s">
        <v>172</v>
      </c>
      <c r="D160" s="110" t="s">
        <v>1042</v>
      </c>
      <c r="E160" s="110" t="s">
        <v>1043</v>
      </c>
      <c r="F160" s="110" t="s">
        <v>1044</v>
      </c>
      <c r="G160" s="110" t="s">
        <v>523</v>
      </c>
      <c r="H160" s="110" t="s">
        <v>1045</v>
      </c>
      <c r="J160" s="110" t="s">
        <v>333</v>
      </c>
    </row>
    <row r="161" spans="1:10">
      <c r="A161" s="110">
        <v>160</v>
      </c>
      <c r="B161" s="110" t="s">
        <v>404</v>
      </c>
      <c r="C161" s="110" t="s">
        <v>172</v>
      </c>
      <c r="D161" s="110" t="s">
        <v>1046</v>
      </c>
      <c r="E161" s="110" t="s">
        <v>1047</v>
      </c>
      <c r="F161" s="110" t="s">
        <v>1048</v>
      </c>
      <c r="G161" s="110" t="s">
        <v>518</v>
      </c>
      <c r="H161" s="110" t="s">
        <v>1049</v>
      </c>
      <c r="J161" s="110" t="s">
        <v>333</v>
      </c>
    </row>
    <row r="162" spans="1:10">
      <c r="A162" s="110">
        <v>161</v>
      </c>
      <c r="B162" s="110" t="s">
        <v>404</v>
      </c>
      <c r="C162" s="110" t="s">
        <v>172</v>
      </c>
      <c r="D162" s="110" t="s">
        <v>1050</v>
      </c>
      <c r="E162" s="110" t="s">
        <v>1051</v>
      </c>
      <c r="F162" s="110" t="s">
        <v>1052</v>
      </c>
      <c r="G162" s="110" t="s">
        <v>584</v>
      </c>
      <c r="H162" s="110" t="s">
        <v>1053</v>
      </c>
      <c r="J162" s="110" t="s">
        <v>333</v>
      </c>
    </row>
    <row r="163" spans="1:10">
      <c r="A163" s="110">
        <v>162</v>
      </c>
      <c r="B163" s="110" t="s">
        <v>404</v>
      </c>
      <c r="C163" s="110" t="s">
        <v>172</v>
      </c>
      <c r="D163" s="110" t="s">
        <v>1054</v>
      </c>
      <c r="E163" s="110" t="s">
        <v>1055</v>
      </c>
      <c r="F163" s="110" t="s">
        <v>1056</v>
      </c>
      <c r="G163" s="110" t="s">
        <v>753</v>
      </c>
      <c r="H163" s="110" t="s">
        <v>1057</v>
      </c>
      <c r="J163" s="110" t="s">
        <v>333</v>
      </c>
    </row>
    <row r="164" spans="1:10">
      <c r="A164" s="110">
        <v>163</v>
      </c>
      <c r="B164" s="110" t="s">
        <v>404</v>
      </c>
      <c r="C164" s="110" t="s">
        <v>172</v>
      </c>
      <c r="D164" s="110" t="s">
        <v>1058</v>
      </c>
      <c r="E164" s="110" t="s">
        <v>1059</v>
      </c>
      <c r="F164" s="110" t="s">
        <v>1060</v>
      </c>
      <c r="G164" s="110" t="s">
        <v>615</v>
      </c>
      <c r="H164" s="110" t="s">
        <v>1061</v>
      </c>
      <c r="J164" s="110" t="s">
        <v>333</v>
      </c>
    </row>
    <row r="165" spans="1:10">
      <c r="A165" s="110">
        <v>164</v>
      </c>
      <c r="B165" s="110" t="s">
        <v>404</v>
      </c>
      <c r="C165" s="110" t="s">
        <v>172</v>
      </c>
      <c r="D165" s="110" t="s">
        <v>1062</v>
      </c>
      <c r="E165" s="110" t="s">
        <v>1063</v>
      </c>
      <c r="F165" s="110" t="s">
        <v>1064</v>
      </c>
      <c r="G165" s="110" t="s">
        <v>443</v>
      </c>
      <c r="H165" s="110" t="s">
        <v>1065</v>
      </c>
      <c r="J165" s="110" t="s">
        <v>333</v>
      </c>
    </row>
    <row r="166" spans="1:10">
      <c r="A166" s="110">
        <v>165</v>
      </c>
      <c r="B166" s="110" t="s">
        <v>404</v>
      </c>
      <c r="C166" s="110" t="s">
        <v>172</v>
      </c>
      <c r="D166" s="110" t="s">
        <v>1066</v>
      </c>
      <c r="E166" s="110" t="s">
        <v>1067</v>
      </c>
      <c r="F166" s="110" t="s">
        <v>1068</v>
      </c>
      <c r="G166" s="110" t="s">
        <v>518</v>
      </c>
      <c r="H166" s="110" t="s">
        <v>767</v>
      </c>
      <c r="J166" s="110" t="s">
        <v>333</v>
      </c>
    </row>
    <row r="167" spans="1:10">
      <c r="A167" s="110">
        <v>166</v>
      </c>
      <c r="B167" s="110" t="s">
        <v>404</v>
      </c>
      <c r="C167" s="110" t="s">
        <v>172</v>
      </c>
      <c r="D167" s="110" t="s">
        <v>1069</v>
      </c>
      <c r="E167" s="110" t="s">
        <v>1070</v>
      </c>
      <c r="F167" s="110" t="s">
        <v>1071</v>
      </c>
      <c r="G167" s="110" t="s">
        <v>443</v>
      </c>
      <c r="H167" s="110" t="s">
        <v>514</v>
      </c>
      <c r="J167" s="110" t="s">
        <v>333</v>
      </c>
    </row>
    <row r="168" spans="1:10">
      <c r="A168" s="110">
        <v>167</v>
      </c>
      <c r="B168" s="110" t="s">
        <v>404</v>
      </c>
      <c r="C168" s="110" t="s">
        <v>172</v>
      </c>
      <c r="D168" s="110" t="s">
        <v>1072</v>
      </c>
      <c r="E168" s="110" t="s">
        <v>1073</v>
      </c>
      <c r="F168" s="110" t="s">
        <v>1074</v>
      </c>
      <c r="G168" s="110" t="s">
        <v>426</v>
      </c>
      <c r="H168" s="110" t="s">
        <v>1075</v>
      </c>
      <c r="J168" s="110" t="s">
        <v>333</v>
      </c>
    </row>
    <row r="169" spans="1:10">
      <c r="A169" s="110">
        <v>168</v>
      </c>
      <c r="B169" s="110" t="s">
        <v>404</v>
      </c>
      <c r="C169" s="110" t="s">
        <v>172</v>
      </c>
      <c r="D169" s="110" t="s">
        <v>1076</v>
      </c>
      <c r="E169" s="110" t="s">
        <v>1077</v>
      </c>
      <c r="F169" s="110" t="s">
        <v>1078</v>
      </c>
      <c r="G169" s="110" t="s">
        <v>426</v>
      </c>
      <c r="H169" s="110" t="s">
        <v>1079</v>
      </c>
      <c r="J169" s="110" t="s">
        <v>333</v>
      </c>
    </row>
    <row r="170" spans="1:10">
      <c r="A170" s="110">
        <v>169</v>
      </c>
      <c r="B170" s="110" t="s">
        <v>404</v>
      </c>
      <c r="C170" s="110" t="s">
        <v>172</v>
      </c>
      <c r="D170" s="110" t="s">
        <v>1080</v>
      </c>
      <c r="E170" s="110" t="s">
        <v>1081</v>
      </c>
      <c r="F170" s="110" t="s">
        <v>1082</v>
      </c>
      <c r="G170" s="110" t="s">
        <v>1083</v>
      </c>
      <c r="J170" s="110" t="s">
        <v>333</v>
      </c>
    </row>
    <row r="171" spans="1:10">
      <c r="A171" s="110">
        <v>170</v>
      </c>
      <c r="B171" s="110" t="s">
        <v>404</v>
      </c>
      <c r="C171" s="110" t="s">
        <v>172</v>
      </c>
      <c r="D171" s="110" t="s">
        <v>1084</v>
      </c>
      <c r="E171" s="110" t="s">
        <v>1085</v>
      </c>
      <c r="F171" s="110" t="s">
        <v>1086</v>
      </c>
      <c r="G171" s="110" t="s">
        <v>417</v>
      </c>
      <c r="H171" s="110" t="s">
        <v>1087</v>
      </c>
      <c r="J171" s="110" t="s">
        <v>333</v>
      </c>
    </row>
    <row r="172" spans="1:10">
      <c r="A172" s="110">
        <v>171</v>
      </c>
      <c r="B172" s="110" t="s">
        <v>404</v>
      </c>
      <c r="C172" s="110" t="s">
        <v>172</v>
      </c>
      <c r="D172" s="110" t="s">
        <v>1088</v>
      </c>
      <c r="E172" s="110" t="s">
        <v>1089</v>
      </c>
      <c r="F172" s="110" t="s">
        <v>1090</v>
      </c>
      <c r="G172" s="110" t="s">
        <v>412</v>
      </c>
      <c r="H172" s="110" t="s">
        <v>1091</v>
      </c>
      <c r="J172" s="110" t="s">
        <v>333</v>
      </c>
    </row>
    <row r="173" spans="1:10">
      <c r="A173" s="110">
        <v>172</v>
      </c>
      <c r="B173" s="110" t="s">
        <v>404</v>
      </c>
      <c r="C173" s="110" t="s">
        <v>172</v>
      </c>
      <c r="D173" s="110" t="s">
        <v>1092</v>
      </c>
      <c r="E173" s="110" t="s">
        <v>1093</v>
      </c>
      <c r="F173" s="110" t="s">
        <v>1094</v>
      </c>
      <c r="G173" s="110" t="s">
        <v>518</v>
      </c>
      <c r="J173" s="110" t="s">
        <v>333</v>
      </c>
    </row>
    <row r="174" spans="1:10">
      <c r="A174" s="110">
        <v>173</v>
      </c>
      <c r="B174" s="110" t="s">
        <v>404</v>
      </c>
      <c r="C174" s="110" t="s">
        <v>172</v>
      </c>
      <c r="D174" s="110" t="s">
        <v>1095</v>
      </c>
      <c r="E174" s="110" t="s">
        <v>1096</v>
      </c>
      <c r="F174" s="110" t="s">
        <v>1097</v>
      </c>
      <c r="G174" s="110" t="s">
        <v>615</v>
      </c>
      <c r="H174" s="110" t="s">
        <v>1098</v>
      </c>
      <c r="J174" s="110" t="s">
        <v>333</v>
      </c>
    </row>
    <row r="175" spans="1:10">
      <c r="A175" s="110">
        <v>174</v>
      </c>
      <c r="B175" s="110" t="s">
        <v>404</v>
      </c>
      <c r="C175" s="110" t="s">
        <v>172</v>
      </c>
      <c r="D175" s="110" t="s">
        <v>1099</v>
      </c>
      <c r="E175" s="110" t="s">
        <v>1100</v>
      </c>
      <c r="F175" s="110" t="s">
        <v>1101</v>
      </c>
      <c r="G175" s="110" t="s">
        <v>484</v>
      </c>
      <c r="J175" s="110" t="s">
        <v>333</v>
      </c>
    </row>
    <row r="176" spans="1:10">
      <c r="A176" s="110">
        <v>175</v>
      </c>
      <c r="B176" s="110" t="s">
        <v>404</v>
      </c>
      <c r="C176" s="110" t="s">
        <v>172</v>
      </c>
      <c r="D176" s="110" t="s">
        <v>1102</v>
      </c>
      <c r="E176" s="110" t="s">
        <v>1103</v>
      </c>
      <c r="F176" s="110" t="s">
        <v>1104</v>
      </c>
      <c r="G176" s="110" t="s">
        <v>501</v>
      </c>
      <c r="H176" s="110" t="s">
        <v>1105</v>
      </c>
      <c r="J176" s="110" t="s">
        <v>333</v>
      </c>
    </row>
    <row r="177" spans="1:10">
      <c r="A177" s="110">
        <v>176</v>
      </c>
      <c r="B177" s="110" t="s">
        <v>404</v>
      </c>
      <c r="C177" s="110" t="s">
        <v>172</v>
      </c>
      <c r="D177" s="110" t="s">
        <v>1106</v>
      </c>
      <c r="E177" s="110" t="s">
        <v>1107</v>
      </c>
      <c r="F177" s="110" t="s">
        <v>1108</v>
      </c>
      <c r="G177" s="110" t="s">
        <v>506</v>
      </c>
      <c r="J177" s="110" t="s">
        <v>333</v>
      </c>
    </row>
    <row r="178" spans="1:10">
      <c r="A178" s="110">
        <v>177</v>
      </c>
      <c r="B178" s="110" t="s">
        <v>404</v>
      </c>
      <c r="C178" s="110" t="s">
        <v>172</v>
      </c>
      <c r="D178" s="110" t="s">
        <v>1109</v>
      </c>
      <c r="E178" s="110" t="s">
        <v>1110</v>
      </c>
      <c r="F178" s="110" t="s">
        <v>1111</v>
      </c>
      <c r="G178" s="110" t="s">
        <v>426</v>
      </c>
      <c r="J178" s="110" t="s">
        <v>333</v>
      </c>
    </row>
    <row r="179" spans="1:10">
      <c r="A179" s="110">
        <v>178</v>
      </c>
      <c r="B179" s="110" t="s">
        <v>404</v>
      </c>
      <c r="C179" s="110" t="s">
        <v>172</v>
      </c>
      <c r="D179" s="110" t="s">
        <v>1112</v>
      </c>
      <c r="E179" s="110" t="s">
        <v>1113</v>
      </c>
      <c r="F179" s="110" t="s">
        <v>1114</v>
      </c>
      <c r="G179" s="110" t="s">
        <v>534</v>
      </c>
      <c r="H179" s="110" t="s">
        <v>1115</v>
      </c>
      <c r="J179" s="110" t="s">
        <v>333</v>
      </c>
    </row>
    <row r="180" spans="1:10">
      <c r="A180" s="110">
        <v>179</v>
      </c>
      <c r="B180" s="110" t="s">
        <v>404</v>
      </c>
      <c r="C180" s="110" t="s">
        <v>172</v>
      </c>
      <c r="D180" s="110" t="s">
        <v>1116</v>
      </c>
      <c r="E180" s="110" t="s">
        <v>1117</v>
      </c>
      <c r="F180" s="110" t="s">
        <v>1118</v>
      </c>
      <c r="G180" s="110" t="s">
        <v>647</v>
      </c>
      <c r="J180" s="110" t="s">
        <v>333</v>
      </c>
    </row>
    <row r="181" spans="1:10">
      <c r="A181" s="110">
        <v>180</v>
      </c>
      <c r="B181" s="110" t="s">
        <v>404</v>
      </c>
      <c r="C181" s="110" t="s">
        <v>172</v>
      </c>
      <c r="D181" s="110" t="s">
        <v>1119</v>
      </c>
      <c r="E181" s="110" t="s">
        <v>1120</v>
      </c>
      <c r="F181" s="110" t="s">
        <v>1121</v>
      </c>
      <c r="G181" s="110" t="s">
        <v>417</v>
      </c>
      <c r="H181" s="110" t="s">
        <v>1122</v>
      </c>
      <c r="J181" s="110" t="s">
        <v>333</v>
      </c>
    </row>
    <row r="182" spans="1:10">
      <c r="A182" s="110">
        <v>181</v>
      </c>
      <c r="B182" s="110" t="s">
        <v>404</v>
      </c>
      <c r="C182" s="110" t="s">
        <v>172</v>
      </c>
      <c r="D182" s="110" t="s">
        <v>1123</v>
      </c>
      <c r="E182" s="110" t="s">
        <v>1124</v>
      </c>
      <c r="F182" s="110" t="s">
        <v>1125</v>
      </c>
      <c r="G182" s="110" t="s">
        <v>584</v>
      </c>
      <c r="H182" s="110" t="s">
        <v>1126</v>
      </c>
      <c r="J182" s="110" t="s">
        <v>333</v>
      </c>
    </row>
    <row r="183" spans="1:10">
      <c r="A183" s="110">
        <v>182</v>
      </c>
      <c r="B183" s="110" t="s">
        <v>404</v>
      </c>
      <c r="C183" s="110" t="s">
        <v>172</v>
      </c>
      <c r="D183" s="110" t="s">
        <v>1127</v>
      </c>
      <c r="E183" s="110" t="s">
        <v>1128</v>
      </c>
      <c r="F183" s="110" t="s">
        <v>1129</v>
      </c>
      <c r="G183" s="110" t="s">
        <v>523</v>
      </c>
      <c r="H183" s="110" t="s">
        <v>1130</v>
      </c>
      <c r="J183" s="110" t="s">
        <v>333</v>
      </c>
    </row>
    <row r="184" spans="1:10">
      <c r="A184" s="110">
        <v>183</v>
      </c>
      <c r="B184" s="110" t="s">
        <v>404</v>
      </c>
      <c r="C184" s="110" t="s">
        <v>172</v>
      </c>
      <c r="D184" s="110" t="s">
        <v>1131</v>
      </c>
      <c r="E184" s="110" t="s">
        <v>1128</v>
      </c>
      <c r="F184" s="110" t="s">
        <v>1132</v>
      </c>
      <c r="G184" s="110" t="s">
        <v>821</v>
      </c>
      <c r="J184" s="110" t="s">
        <v>333</v>
      </c>
    </row>
    <row r="185" spans="1:10">
      <c r="A185" s="110">
        <v>184</v>
      </c>
      <c r="B185" s="110" t="s">
        <v>404</v>
      </c>
      <c r="C185" s="110" t="s">
        <v>172</v>
      </c>
      <c r="D185" s="110" t="s">
        <v>1133</v>
      </c>
      <c r="E185" s="110" t="s">
        <v>1134</v>
      </c>
      <c r="F185" s="110" t="s">
        <v>1135</v>
      </c>
      <c r="G185" s="110" t="s">
        <v>821</v>
      </c>
      <c r="H185" s="110" t="s">
        <v>1136</v>
      </c>
      <c r="J185" s="110" t="s">
        <v>333</v>
      </c>
    </row>
    <row r="186" spans="1:10">
      <c r="A186" s="110">
        <v>185</v>
      </c>
      <c r="B186" s="110" t="s">
        <v>404</v>
      </c>
      <c r="C186" s="110" t="s">
        <v>172</v>
      </c>
      <c r="D186" s="110" t="s">
        <v>1137</v>
      </c>
      <c r="E186" s="110" t="s">
        <v>1138</v>
      </c>
      <c r="F186" s="110" t="s">
        <v>1139</v>
      </c>
      <c r="G186" s="110" t="s">
        <v>1140</v>
      </c>
      <c r="H186" s="110" t="s">
        <v>1141</v>
      </c>
      <c r="J186" s="110" t="s">
        <v>333</v>
      </c>
    </row>
    <row r="187" spans="1:10">
      <c r="A187" s="110">
        <v>186</v>
      </c>
      <c r="B187" s="110" t="s">
        <v>404</v>
      </c>
      <c r="C187" s="110" t="s">
        <v>172</v>
      </c>
      <c r="D187" s="110" t="s">
        <v>1142</v>
      </c>
      <c r="E187" s="110" t="s">
        <v>1143</v>
      </c>
      <c r="F187" s="110" t="s">
        <v>1144</v>
      </c>
      <c r="G187" s="110" t="s">
        <v>821</v>
      </c>
      <c r="H187" s="110" t="s">
        <v>1145</v>
      </c>
      <c r="J187" s="110" t="s">
        <v>333</v>
      </c>
    </row>
    <row r="188" spans="1:10">
      <c r="A188" s="110">
        <v>187</v>
      </c>
      <c r="B188" s="110" t="s">
        <v>404</v>
      </c>
      <c r="C188" s="110" t="s">
        <v>172</v>
      </c>
      <c r="D188" s="110" t="s">
        <v>1146</v>
      </c>
      <c r="E188" s="110" t="s">
        <v>1147</v>
      </c>
      <c r="F188" s="110" t="s">
        <v>1148</v>
      </c>
      <c r="G188" s="110" t="s">
        <v>647</v>
      </c>
      <c r="J188" s="110" t="s">
        <v>333</v>
      </c>
    </row>
    <row r="189" spans="1:10">
      <c r="A189" s="110">
        <v>188</v>
      </c>
      <c r="B189" s="110" t="s">
        <v>404</v>
      </c>
      <c r="C189" s="110" t="s">
        <v>172</v>
      </c>
      <c r="D189" s="110" t="s">
        <v>1149</v>
      </c>
      <c r="E189" s="110" t="s">
        <v>1150</v>
      </c>
      <c r="F189" s="110" t="s">
        <v>1151</v>
      </c>
      <c r="G189" s="110" t="s">
        <v>1152</v>
      </c>
      <c r="H189" s="110" t="s">
        <v>1153</v>
      </c>
      <c r="J189" s="110" t="s">
        <v>333</v>
      </c>
    </row>
    <row r="190" spans="1:10">
      <c r="A190" s="110">
        <v>189</v>
      </c>
      <c r="B190" s="110" t="s">
        <v>404</v>
      </c>
      <c r="C190" s="110" t="s">
        <v>172</v>
      </c>
      <c r="D190" s="110" t="s">
        <v>1154</v>
      </c>
      <c r="E190" s="110" t="s">
        <v>1155</v>
      </c>
      <c r="F190" s="110" t="s">
        <v>1156</v>
      </c>
      <c r="G190" s="110" t="s">
        <v>523</v>
      </c>
      <c r="H190" s="110" t="s">
        <v>1157</v>
      </c>
      <c r="J190" s="110" t="s">
        <v>333</v>
      </c>
    </row>
    <row r="191" spans="1:10">
      <c r="A191" s="110">
        <v>190</v>
      </c>
      <c r="B191" s="110" t="s">
        <v>404</v>
      </c>
      <c r="C191" s="110" t="s">
        <v>172</v>
      </c>
      <c r="D191" s="110" t="s">
        <v>1158</v>
      </c>
      <c r="E191" s="110" t="s">
        <v>1159</v>
      </c>
      <c r="F191" s="110" t="s">
        <v>1160</v>
      </c>
      <c r="G191" s="110" t="s">
        <v>417</v>
      </c>
      <c r="J191" s="110" t="s">
        <v>333</v>
      </c>
    </row>
    <row r="192" spans="1:10">
      <c r="A192" s="110">
        <v>191</v>
      </c>
      <c r="B192" s="110" t="s">
        <v>404</v>
      </c>
      <c r="C192" s="110" t="s">
        <v>172</v>
      </c>
      <c r="D192" s="110" t="s">
        <v>1161</v>
      </c>
      <c r="E192" s="110" t="s">
        <v>1162</v>
      </c>
      <c r="F192" s="110" t="s">
        <v>1163</v>
      </c>
      <c r="G192" s="110" t="s">
        <v>753</v>
      </c>
      <c r="H192" s="110" t="s">
        <v>1164</v>
      </c>
      <c r="J192" s="110" t="s">
        <v>333</v>
      </c>
    </row>
    <row r="193" spans="1:10">
      <c r="A193" s="110">
        <v>192</v>
      </c>
      <c r="B193" s="110" t="s">
        <v>404</v>
      </c>
      <c r="C193" s="110" t="s">
        <v>172</v>
      </c>
      <c r="D193" s="110" t="s">
        <v>1165</v>
      </c>
      <c r="E193" s="110" t="s">
        <v>1166</v>
      </c>
      <c r="F193" s="110" t="s">
        <v>1167</v>
      </c>
      <c r="G193" s="110" t="s">
        <v>1168</v>
      </c>
      <c r="H193" s="110" t="s">
        <v>1169</v>
      </c>
      <c r="J193" s="110" t="s">
        <v>333</v>
      </c>
    </row>
    <row r="194" spans="1:10">
      <c r="A194" s="110">
        <v>193</v>
      </c>
      <c r="B194" s="110" t="s">
        <v>404</v>
      </c>
      <c r="C194" s="110" t="s">
        <v>172</v>
      </c>
      <c r="D194" s="110" t="s">
        <v>1170</v>
      </c>
      <c r="E194" s="110" t="s">
        <v>1171</v>
      </c>
      <c r="F194" s="110" t="s">
        <v>1172</v>
      </c>
      <c r="G194" s="110" t="s">
        <v>452</v>
      </c>
      <c r="H194" s="110" t="s">
        <v>1173</v>
      </c>
      <c r="J194" s="110" t="s">
        <v>333</v>
      </c>
    </row>
    <row r="195" spans="1:10">
      <c r="A195" s="110">
        <v>194</v>
      </c>
      <c r="B195" s="110" t="s">
        <v>404</v>
      </c>
      <c r="C195" s="110" t="s">
        <v>172</v>
      </c>
      <c r="D195" s="110" t="s">
        <v>1174</v>
      </c>
      <c r="E195" s="110" t="s">
        <v>1175</v>
      </c>
      <c r="F195" s="110" t="s">
        <v>1176</v>
      </c>
      <c r="G195" s="110" t="s">
        <v>664</v>
      </c>
      <c r="H195" s="110" t="s">
        <v>1177</v>
      </c>
      <c r="J195" s="110" t="s">
        <v>333</v>
      </c>
    </row>
    <row r="196" spans="1:10">
      <c r="A196" s="110">
        <v>195</v>
      </c>
      <c r="B196" s="110" t="s">
        <v>404</v>
      </c>
      <c r="C196" s="110" t="s">
        <v>172</v>
      </c>
      <c r="D196" s="110" t="s">
        <v>1178</v>
      </c>
      <c r="E196" s="110" t="s">
        <v>1179</v>
      </c>
      <c r="F196" s="110" t="s">
        <v>1180</v>
      </c>
      <c r="G196" s="110" t="s">
        <v>1181</v>
      </c>
      <c r="J196" s="110" t="s">
        <v>333</v>
      </c>
    </row>
    <row r="197" spans="1:10">
      <c r="A197" s="110">
        <v>196</v>
      </c>
      <c r="B197" s="110" t="s">
        <v>404</v>
      </c>
      <c r="C197" s="110" t="s">
        <v>172</v>
      </c>
      <c r="D197" s="110" t="s">
        <v>1182</v>
      </c>
      <c r="E197" s="110" t="s">
        <v>1183</v>
      </c>
      <c r="F197" s="110" t="s">
        <v>1184</v>
      </c>
      <c r="G197" s="110" t="s">
        <v>417</v>
      </c>
      <c r="J197" s="110" t="s">
        <v>333</v>
      </c>
    </row>
    <row r="198" spans="1:10">
      <c r="A198" s="110">
        <v>197</v>
      </c>
      <c r="B198" s="110" t="s">
        <v>404</v>
      </c>
      <c r="C198" s="110" t="s">
        <v>172</v>
      </c>
      <c r="D198" s="110" t="s">
        <v>1185</v>
      </c>
      <c r="E198" s="110" t="s">
        <v>1186</v>
      </c>
      <c r="F198" s="110" t="s">
        <v>1187</v>
      </c>
      <c r="G198" s="110" t="s">
        <v>816</v>
      </c>
      <c r="H198" s="110" t="s">
        <v>1188</v>
      </c>
      <c r="J198" s="110" t="s">
        <v>333</v>
      </c>
    </row>
    <row r="199" spans="1:10">
      <c r="A199" s="110">
        <v>198</v>
      </c>
      <c r="B199" s="110" t="s">
        <v>404</v>
      </c>
      <c r="C199" s="110" t="s">
        <v>172</v>
      </c>
      <c r="D199" s="110" t="s">
        <v>1189</v>
      </c>
      <c r="E199" s="110" t="s">
        <v>1190</v>
      </c>
      <c r="F199" s="110" t="s">
        <v>1191</v>
      </c>
      <c r="G199" s="110" t="s">
        <v>421</v>
      </c>
      <c r="J199" s="110" t="s">
        <v>333</v>
      </c>
    </row>
    <row r="200" spans="1:10">
      <c r="A200" s="110">
        <v>199</v>
      </c>
      <c r="B200" s="110" t="s">
        <v>404</v>
      </c>
      <c r="C200" s="110" t="s">
        <v>172</v>
      </c>
      <c r="D200" s="110" t="s">
        <v>1192</v>
      </c>
      <c r="E200" s="110" t="s">
        <v>1193</v>
      </c>
      <c r="F200" s="110" t="s">
        <v>1194</v>
      </c>
      <c r="G200" s="110" t="s">
        <v>534</v>
      </c>
      <c r="H200" s="110" t="s">
        <v>1115</v>
      </c>
      <c r="J200" s="110" t="s">
        <v>333</v>
      </c>
    </row>
    <row r="201" spans="1:10">
      <c r="A201" s="110">
        <v>200</v>
      </c>
      <c r="B201" s="110" t="s">
        <v>404</v>
      </c>
      <c r="C201" s="110" t="s">
        <v>172</v>
      </c>
      <c r="D201" s="110" t="s">
        <v>1195</v>
      </c>
      <c r="E201" s="110" t="s">
        <v>1196</v>
      </c>
      <c r="F201" s="110" t="s">
        <v>1197</v>
      </c>
      <c r="G201" s="110" t="s">
        <v>443</v>
      </c>
      <c r="J201" s="110" t="s">
        <v>333</v>
      </c>
    </row>
    <row r="202" spans="1:10">
      <c r="A202" s="110">
        <v>201</v>
      </c>
      <c r="B202" s="110" t="s">
        <v>404</v>
      </c>
      <c r="C202" s="110" t="s">
        <v>172</v>
      </c>
      <c r="D202" s="110" t="s">
        <v>1198</v>
      </c>
      <c r="E202" s="110" t="s">
        <v>1199</v>
      </c>
      <c r="F202" s="110" t="s">
        <v>1200</v>
      </c>
      <c r="G202" s="110" t="s">
        <v>452</v>
      </c>
      <c r="H202" s="110" t="s">
        <v>1201</v>
      </c>
      <c r="J202" s="110" t="s">
        <v>333</v>
      </c>
    </row>
    <row r="203" spans="1:10">
      <c r="A203" s="110">
        <v>202</v>
      </c>
      <c r="B203" s="110" t="s">
        <v>404</v>
      </c>
      <c r="C203" s="110" t="s">
        <v>172</v>
      </c>
      <c r="D203" s="110" t="s">
        <v>1202</v>
      </c>
      <c r="E203" s="110" t="s">
        <v>1203</v>
      </c>
      <c r="F203" s="110" t="s">
        <v>1204</v>
      </c>
      <c r="G203" s="110" t="s">
        <v>421</v>
      </c>
      <c r="H203" s="110" t="s">
        <v>1205</v>
      </c>
      <c r="J203" s="110" t="s">
        <v>333</v>
      </c>
    </row>
    <row r="204" spans="1:10">
      <c r="A204" s="110">
        <v>203</v>
      </c>
      <c r="B204" s="110" t="s">
        <v>404</v>
      </c>
      <c r="C204" s="110" t="s">
        <v>172</v>
      </c>
      <c r="D204" s="110" t="s">
        <v>1206</v>
      </c>
      <c r="E204" s="110" t="s">
        <v>1207</v>
      </c>
      <c r="F204" s="110" t="s">
        <v>1208</v>
      </c>
      <c r="G204" s="110" t="s">
        <v>435</v>
      </c>
      <c r="H204" s="110" t="s">
        <v>1209</v>
      </c>
      <c r="I204" s="110" t="s">
        <v>1210</v>
      </c>
      <c r="J204" s="110" t="s">
        <v>333</v>
      </c>
    </row>
    <row r="205" spans="1:10">
      <c r="A205" s="110">
        <v>204</v>
      </c>
      <c r="B205" s="110" t="s">
        <v>404</v>
      </c>
      <c r="C205" s="110" t="s">
        <v>172</v>
      </c>
      <c r="D205" s="110" t="s">
        <v>1211</v>
      </c>
      <c r="E205" s="110" t="s">
        <v>1212</v>
      </c>
      <c r="F205" s="110" t="s">
        <v>1213</v>
      </c>
      <c r="G205" s="110" t="s">
        <v>579</v>
      </c>
      <c r="H205" s="110" t="s">
        <v>1214</v>
      </c>
      <c r="J205" s="110" t="s">
        <v>333</v>
      </c>
    </row>
    <row r="206" spans="1:10">
      <c r="A206" s="110">
        <v>205</v>
      </c>
      <c r="B206" s="110" t="s">
        <v>404</v>
      </c>
      <c r="C206" s="110" t="s">
        <v>172</v>
      </c>
      <c r="D206" s="110" t="s">
        <v>1215</v>
      </c>
      <c r="E206" s="110" t="s">
        <v>1216</v>
      </c>
      <c r="F206" s="110" t="s">
        <v>1217</v>
      </c>
      <c r="G206" s="110" t="s">
        <v>430</v>
      </c>
      <c r="H206" s="110" t="s">
        <v>1218</v>
      </c>
      <c r="J206" s="110" t="s">
        <v>333</v>
      </c>
    </row>
    <row r="207" spans="1:10">
      <c r="A207" s="110">
        <v>206</v>
      </c>
      <c r="B207" s="110" t="s">
        <v>404</v>
      </c>
      <c r="C207" s="110" t="s">
        <v>172</v>
      </c>
      <c r="D207" s="110" t="s">
        <v>1219</v>
      </c>
      <c r="E207" s="110" t="s">
        <v>1220</v>
      </c>
      <c r="F207" s="110" t="s">
        <v>1221</v>
      </c>
      <c r="G207" s="110" t="s">
        <v>417</v>
      </c>
      <c r="H207" s="110" t="s">
        <v>1222</v>
      </c>
      <c r="J207" s="110" t="s">
        <v>333</v>
      </c>
    </row>
    <row r="208" spans="1:10">
      <c r="A208" s="110">
        <v>207</v>
      </c>
      <c r="B208" s="110" t="s">
        <v>404</v>
      </c>
      <c r="C208" s="110" t="s">
        <v>172</v>
      </c>
      <c r="D208" s="110" t="s">
        <v>1223</v>
      </c>
      <c r="E208" s="110" t="s">
        <v>1224</v>
      </c>
      <c r="F208" s="110" t="s">
        <v>1225</v>
      </c>
      <c r="G208" s="110" t="s">
        <v>501</v>
      </c>
      <c r="J208" s="110" t="s">
        <v>333</v>
      </c>
    </row>
    <row r="209" spans="1:10">
      <c r="A209" s="110">
        <v>208</v>
      </c>
      <c r="B209" s="110" t="s">
        <v>404</v>
      </c>
      <c r="C209" s="110" t="s">
        <v>172</v>
      </c>
      <c r="D209" s="110" t="s">
        <v>1226</v>
      </c>
      <c r="E209" s="110" t="s">
        <v>1227</v>
      </c>
      <c r="F209" s="110" t="s">
        <v>1228</v>
      </c>
      <c r="G209" s="110" t="s">
        <v>615</v>
      </c>
      <c r="J209" s="110" t="s">
        <v>333</v>
      </c>
    </row>
    <row r="210" spans="1:10">
      <c r="A210" s="110">
        <v>209</v>
      </c>
      <c r="B210" s="110" t="s">
        <v>404</v>
      </c>
      <c r="C210" s="110" t="s">
        <v>172</v>
      </c>
      <c r="D210" s="110" t="s">
        <v>1229</v>
      </c>
      <c r="E210" s="110" t="s">
        <v>1230</v>
      </c>
      <c r="F210" s="110" t="s">
        <v>1231</v>
      </c>
      <c r="G210" s="110" t="s">
        <v>501</v>
      </c>
      <c r="J210" s="110" t="s">
        <v>333</v>
      </c>
    </row>
    <row r="211" spans="1:10">
      <c r="A211" s="110">
        <v>210</v>
      </c>
      <c r="B211" s="110" t="s">
        <v>404</v>
      </c>
      <c r="C211" s="110" t="s">
        <v>172</v>
      </c>
      <c r="D211" s="110" t="s">
        <v>1232</v>
      </c>
      <c r="E211" s="110" t="s">
        <v>1233</v>
      </c>
      <c r="F211" s="110" t="s">
        <v>1234</v>
      </c>
      <c r="G211" s="110" t="s">
        <v>426</v>
      </c>
      <c r="H211" s="110" t="s">
        <v>1235</v>
      </c>
      <c r="J211" s="110" t="s">
        <v>333</v>
      </c>
    </row>
    <row r="212" spans="1:10">
      <c r="A212" s="110">
        <v>211</v>
      </c>
      <c r="B212" s="110" t="s">
        <v>404</v>
      </c>
      <c r="C212" s="110" t="s">
        <v>172</v>
      </c>
      <c r="D212" s="110" t="s">
        <v>1236</v>
      </c>
      <c r="E212" s="110" t="s">
        <v>1237</v>
      </c>
      <c r="F212" s="110" t="s">
        <v>1238</v>
      </c>
      <c r="G212" s="110" t="s">
        <v>501</v>
      </c>
      <c r="H212" s="110" t="s">
        <v>1239</v>
      </c>
      <c r="J212" s="110" t="s">
        <v>333</v>
      </c>
    </row>
    <row r="213" spans="1:10">
      <c r="A213" s="110">
        <v>212</v>
      </c>
      <c r="B213" s="110" t="s">
        <v>404</v>
      </c>
      <c r="C213" s="110" t="s">
        <v>172</v>
      </c>
      <c r="D213" s="110" t="s">
        <v>1240</v>
      </c>
      <c r="E213" s="110" t="s">
        <v>1241</v>
      </c>
      <c r="F213" s="110" t="s">
        <v>1242</v>
      </c>
      <c r="G213" s="110" t="s">
        <v>534</v>
      </c>
      <c r="H213" s="110" t="s">
        <v>1115</v>
      </c>
      <c r="J213" s="110" t="s">
        <v>333</v>
      </c>
    </row>
    <row r="214" spans="1:10">
      <c r="A214" s="110">
        <v>213</v>
      </c>
      <c r="B214" s="110" t="s">
        <v>404</v>
      </c>
      <c r="C214" s="110" t="s">
        <v>172</v>
      </c>
      <c r="D214" s="110" t="s">
        <v>1243</v>
      </c>
      <c r="E214" s="110" t="s">
        <v>1244</v>
      </c>
      <c r="F214" s="110" t="s">
        <v>1245</v>
      </c>
      <c r="G214" s="110" t="s">
        <v>417</v>
      </c>
      <c r="H214" s="110" t="s">
        <v>1246</v>
      </c>
      <c r="J214" s="110" t="s">
        <v>333</v>
      </c>
    </row>
    <row r="215" spans="1:10">
      <c r="A215" s="110">
        <v>214</v>
      </c>
      <c r="B215" s="110" t="s">
        <v>404</v>
      </c>
      <c r="C215" s="110" t="s">
        <v>172</v>
      </c>
      <c r="D215" s="110" t="s">
        <v>1247</v>
      </c>
      <c r="E215" s="110" t="s">
        <v>1248</v>
      </c>
      <c r="F215" s="110" t="s">
        <v>1249</v>
      </c>
      <c r="G215" s="110" t="s">
        <v>534</v>
      </c>
      <c r="H215" s="110" t="s">
        <v>1115</v>
      </c>
      <c r="J215" s="110" t="s">
        <v>333</v>
      </c>
    </row>
    <row r="216" spans="1:10">
      <c r="A216" s="110">
        <v>215</v>
      </c>
      <c r="B216" s="110" t="s">
        <v>404</v>
      </c>
      <c r="C216" s="110" t="s">
        <v>172</v>
      </c>
      <c r="D216" s="110" t="s">
        <v>1250</v>
      </c>
      <c r="E216" s="110" t="s">
        <v>1251</v>
      </c>
      <c r="F216" s="110" t="s">
        <v>1252</v>
      </c>
      <c r="G216" s="110" t="s">
        <v>1168</v>
      </c>
      <c r="J216" s="110" t="s">
        <v>333</v>
      </c>
    </row>
    <row r="217" spans="1:10">
      <c r="A217" s="110">
        <v>216</v>
      </c>
      <c r="B217" s="110" t="s">
        <v>404</v>
      </c>
      <c r="C217" s="110" t="s">
        <v>172</v>
      </c>
      <c r="D217" s="110" t="s">
        <v>1253</v>
      </c>
      <c r="E217" s="110" t="s">
        <v>1254</v>
      </c>
      <c r="F217" s="110" t="s">
        <v>1255</v>
      </c>
      <c r="G217" s="110" t="s">
        <v>534</v>
      </c>
      <c r="H217" s="110" t="s">
        <v>1115</v>
      </c>
      <c r="J217" s="110" t="s">
        <v>333</v>
      </c>
    </row>
    <row r="218" spans="1:10">
      <c r="A218" s="110">
        <v>217</v>
      </c>
      <c r="B218" s="110" t="s">
        <v>404</v>
      </c>
      <c r="C218" s="110" t="s">
        <v>172</v>
      </c>
      <c r="D218" s="110" t="s">
        <v>1256</v>
      </c>
      <c r="E218" s="110" t="s">
        <v>1257</v>
      </c>
      <c r="F218" s="110" t="s">
        <v>1258</v>
      </c>
      <c r="G218" s="110" t="s">
        <v>1259</v>
      </c>
      <c r="H218" s="110" t="s">
        <v>1260</v>
      </c>
      <c r="J218" s="110" t="s">
        <v>333</v>
      </c>
    </row>
    <row r="219" spans="1:10">
      <c r="A219" s="110">
        <v>218</v>
      </c>
      <c r="B219" s="110" t="s">
        <v>404</v>
      </c>
      <c r="C219" s="110" t="s">
        <v>172</v>
      </c>
      <c r="D219" s="110" t="s">
        <v>1261</v>
      </c>
      <c r="E219" s="110" t="s">
        <v>1262</v>
      </c>
      <c r="F219" s="110" t="s">
        <v>1263</v>
      </c>
      <c r="G219" s="110" t="s">
        <v>421</v>
      </c>
      <c r="H219" s="110" t="s">
        <v>1264</v>
      </c>
      <c r="J219" s="110" t="s">
        <v>333</v>
      </c>
    </row>
    <row r="220" spans="1:10">
      <c r="A220" s="110">
        <v>219</v>
      </c>
      <c r="B220" s="110" t="s">
        <v>404</v>
      </c>
      <c r="C220" s="110" t="s">
        <v>172</v>
      </c>
      <c r="D220" s="110" t="s">
        <v>1265</v>
      </c>
      <c r="E220" s="110" t="s">
        <v>1266</v>
      </c>
      <c r="F220" s="110" t="s">
        <v>1267</v>
      </c>
      <c r="G220" s="110" t="s">
        <v>518</v>
      </c>
      <c r="H220" s="110" t="s">
        <v>1268</v>
      </c>
      <c r="J220" s="110" t="s">
        <v>333</v>
      </c>
    </row>
    <row r="221" spans="1:10">
      <c r="A221" s="110">
        <v>220</v>
      </c>
      <c r="B221" s="110" t="s">
        <v>404</v>
      </c>
      <c r="C221" s="110" t="s">
        <v>172</v>
      </c>
      <c r="D221" s="110" t="s">
        <v>1269</v>
      </c>
      <c r="E221" s="110" t="s">
        <v>1270</v>
      </c>
      <c r="F221" s="110" t="s">
        <v>1271</v>
      </c>
      <c r="G221" s="110" t="s">
        <v>534</v>
      </c>
      <c r="J221" s="110" t="s">
        <v>333</v>
      </c>
    </row>
    <row r="222" spans="1:10">
      <c r="A222" s="110">
        <v>221</v>
      </c>
      <c r="B222" s="110" t="s">
        <v>404</v>
      </c>
      <c r="C222" s="110" t="s">
        <v>172</v>
      </c>
      <c r="D222" s="110" t="s">
        <v>1272</v>
      </c>
      <c r="E222" s="110" t="s">
        <v>1273</v>
      </c>
      <c r="F222" s="110" t="s">
        <v>1274</v>
      </c>
      <c r="G222" s="110" t="s">
        <v>584</v>
      </c>
      <c r="H222" s="110" t="s">
        <v>1275</v>
      </c>
      <c r="J222" s="110" t="s">
        <v>333</v>
      </c>
    </row>
    <row r="223" spans="1:10">
      <c r="A223" s="110">
        <v>222</v>
      </c>
      <c r="B223" s="110" t="s">
        <v>404</v>
      </c>
      <c r="C223" s="110" t="s">
        <v>172</v>
      </c>
      <c r="D223" s="110" t="s">
        <v>1276</v>
      </c>
      <c r="E223" s="110" t="s">
        <v>1277</v>
      </c>
      <c r="F223" s="110" t="s">
        <v>1278</v>
      </c>
      <c r="G223" s="110" t="s">
        <v>412</v>
      </c>
      <c r="H223" s="110" t="s">
        <v>1279</v>
      </c>
      <c r="J223" s="110" t="s">
        <v>333</v>
      </c>
    </row>
    <row r="224" spans="1:10">
      <c r="A224" s="110">
        <v>223</v>
      </c>
      <c r="B224" s="110" t="s">
        <v>404</v>
      </c>
      <c r="C224" s="110" t="s">
        <v>172</v>
      </c>
      <c r="D224" s="110" t="s">
        <v>1280</v>
      </c>
      <c r="E224" s="110" t="s">
        <v>1281</v>
      </c>
      <c r="F224" s="110" t="s">
        <v>1282</v>
      </c>
      <c r="G224" s="110" t="s">
        <v>579</v>
      </c>
      <c r="H224" s="110" t="s">
        <v>1283</v>
      </c>
      <c r="J224" s="110" t="s">
        <v>333</v>
      </c>
    </row>
    <row r="225" spans="1:10">
      <c r="A225" s="110">
        <v>224</v>
      </c>
      <c r="B225" s="110" t="s">
        <v>404</v>
      </c>
      <c r="C225" s="110" t="s">
        <v>172</v>
      </c>
      <c r="D225" s="110" t="s">
        <v>1284</v>
      </c>
      <c r="E225" s="110" t="s">
        <v>1285</v>
      </c>
      <c r="F225" s="110" t="s">
        <v>1286</v>
      </c>
      <c r="G225" s="110" t="s">
        <v>534</v>
      </c>
      <c r="H225" s="110" t="s">
        <v>1115</v>
      </c>
      <c r="J225" s="110" t="s">
        <v>333</v>
      </c>
    </row>
    <row r="226" spans="1:10">
      <c r="A226" s="110">
        <v>225</v>
      </c>
      <c r="B226" s="110" t="s">
        <v>404</v>
      </c>
      <c r="C226" s="110" t="s">
        <v>172</v>
      </c>
      <c r="D226" s="110" t="s">
        <v>1287</v>
      </c>
      <c r="E226" s="110" t="s">
        <v>1288</v>
      </c>
      <c r="F226" s="110" t="s">
        <v>1289</v>
      </c>
      <c r="G226" s="110" t="s">
        <v>412</v>
      </c>
      <c r="H226" s="110" t="s">
        <v>1290</v>
      </c>
      <c r="J226" s="110" t="s">
        <v>333</v>
      </c>
    </row>
    <row r="227" spans="1:10">
      <c r="A227" s="110">
        <v>226</v>
      </c>
      <c r="B227" s="110" t="s">
        <v>404</v>
      </c>
      <c r="C227" s="110" t="s">
        <v>172</v>
      </c>
      <c r="D227" s="110" t="s">
        <v>1291</v>
      </c>
      <c r="E227" s="110" t="s">
        <v>1292</v>
      </c>
      <c r="F227" s="110" t="s">
        <v>1293</v>
      </c>
      <c r="G227" s="110" t="s">
        <v>615</v>
      </c>
      <c r="H227" s="110" t="s">
        <v>1294</v>
      </c>
      <c r="J227" s="110" t="s">
        <v>333</v>
      </c>
    </row>
    <row r="228" spans="1:10">
      <c r="A228" s="110">
        <v>227</v>
      </c>
      <c r="B228" s="110" t="s">
        <v>404</v>
      </c>
      <c r="C228" s="110" t="s">
        <v>172</v>
      </c>
      <c r="D228" s="110" t="s">
        <v>1295</v>
      </c>
      <c r="E228" s="110" t="s">
        <v>1296</v>
      </c>
      <c r="F228" s="110" t="s">
        <v>1297</v>
      </c>
      <c r="G228" s="110" t="s">
        <v>523</v>
      </c>
      <c r="J228" s="110" t="s">
        <v>333</v>
      </c>
    </row>
    <row r="229" spans="1:10">
      <c r="A229" s="110">
        <v>228</v>
      </c>
      <c r="B229" s="110" t="s">
        <v>404</v>
      </c>
      <c r="C229" s="110" t="s">
        <v>172</v>
      </c>
      <c r="D229" s="110" t="s">
        <v>1298</v>
      </c>
      <c r="E229" s="110" t="s">
        <v>1299</v>
      </c>
      <c r="F229" s="110" t="s">
        <v>1300</v>
      </c>
      <c r="G229" s="110" t="s">
        <v>652</v>
      </c>
      <c r="J229" s="110" t="s">
        <v>333</v>
      </c>
    </row>
    <row r="230" spans="1:10">
      <c r="A230" s="110">
        <v>229</v>
      </c>
      <c r="B230" s="110" t="s">
        <v>404</v>
      </c>
      <c r="C230" s="110" t="s">
        <v>172</v>
      </c>
      <c r="D230" s="110" t="s">
        <v>1301</v>
      </c>
      <c r="E230" s="110" t="s">
        <v>1302</v>
      </c>
      <c r="F230" s="110" t="s">
        <v>1303</v>
      </c>
      <c r="G230" s="110" t="s">
        <v>753</v>
      </c>
      <c r="H230" s="110" t="s">
        <v>1304</v>
      </c>
      <c r="J230" s="110" t="s">
        <v>333</v>
      </c>
    </row>
    <row r="231" spans="1:10">
      <c r="A231" s="110">
        <v>230</v>
      </c>
      <c r="B231" s="110" t="s">
        <v>404</v>
      </c>
      <c r="C231" s="110" t="s">
        <v>172</v>
      </c>
      <c r="D231" s="110" t="s">
        <v>1305</v>
      </c>
      <c r="E231" s="110" t="s">
        <v>1306</v>
      </c>
      <c r="F231" s="110" t="s">
        <v>1307</v>
      </c>
      <c r="G231" s="110" t="s">
        <v>430</v>
      </c>
      <c r="J231" s="110" t="s">
        <v>333</v>
      </c>
    </row>
    <row r="232" spans="1:10">
      <c r="A232" s="110">
        <v>231</v>
      </c>
      <c r="B232" s="110" t="s">
        <v>404</v>
      </c>
      <c r="C232" s="110" t="s">
        <v>172</v>
      </c>
      <c r="D232" s="110" t="s">
        <v>1308</v>
      </c>
      <c r="E232" s="110" t="s">
        <v>1309</v>
      </c>
      <c r="F232" s="110" t="s">
        <v>1310</v>
      </c>
      <c r="G232" s="110" t="s">
        <v>647</v>
      </c>
      <c r="H232" s="110" t="s">
        <v>1311</v>
      </c>
      <c r="J232" s="110" t="s">
        <v>333</v>
      </c>
    </row>
    <row r="233" spans="1:10">
      <c r="A233" s="110">
        <v>232</v>
      </c>
      <c r="B233" s="110" t="s">
        <v>404</v>
      </c>
      <c r="C233" s="110" t="s">
        <v>172</v>
      </c>
      <c r="D233" s="110" t="s">
        <v>1312</v>
      </c>
      <c r="E233" s="110" t="s">
        <v>1313</v>
      </c>
      <c r="F233" s="110" t="s">
        <v>1314</v>
      </c>
      <c r="G233" s="110" t="s">
        <v>421</v>
      </c>
      <c r="J233" s="110" t="s">
        <v>333</v>
      </c>
    </row>
    <row r="234" spans="1:10">
      <c r="A234" s="110">
        <v>233</v>
      </c>
      <c r="B234" s="110" t="s">
        <v>404</v>
      </c>
      <c r="C234" s="110" t="s">
        <v>172</v>
      </c>
      <c r="D234" s="110" t="s">
        <v>1315</v>
      </c>
      <c r="E234" s="110" t="s">
        <v>1316</v>
      </c>
      <c r="F234" s="110" t="s">
        <v>1317</v>
      </c>
      <c r="G234" s="110" t="s">
        <v>426</v>
      </c>
      <c r="J234" s="110" t="s">
        <v>333</v>
      </c>
    </row>
    <row r="235" spans="1:10">
      <c r="A235" s="110">
        <v>234</v>
      </c>
      <c r="B235" s="110" t="s">
        <v>404</v>
      </c>
      <c r="C235" s="110" t="s">
        <v>172</v>
      </c>
      <c r="D235" s="110" t="s">
        <v>1318</v>
      </c>
      <c r="E235" s="110" t="s">
        <v>1319</v>
      </c>
      <c r="F235" s="110" t="s">
        <v>1320</v>
      </c>
      <c r="G235" s="110" t="s">
        <v>523</v>
      </c>
      <c r="J235" s="110" t="s">
        <v>333</v>
      </c>
    </row>
    <row r="236" spans="1:10">
      <c r="A236" s="110">
        <v>235</v>
      </c>
      <c r="B236" s="110" t="s">
        <v>404</v>
      </c>
      <c r="C236" s="110" t="s">
        <v>172</v>
      </c>
      <c r="D236" s="110" t="s">
        <v>1321</v>
      </c>
      <c r="E236" s="110" t="s">
        <v>1322</v>
      </c>
      <c r="F236" s="110" t="s">
        <v>1323</v>
      </c>
      <c r="G236" s="110" t="s">
        <v>656</v>
      </c>
      <c r="H236" s="110" t="s">
        <v>1057</v>
      </c>
      <c r="J236" s="110" t="s">
        <v>333</v>
      </c>
    </row>
    <row r="237" spans="1:10">
      <c r="A237" s="110">
        <v>236</v>
      </c>
      <c r="B237" s="110" t="s">
        <v>404</v>
      </c>
      <c r="C237" s="110" t="s">
        <v>172</v>
      </c>
      <c r="D237" s="110" t="s">
        <v>1324</v>
      </c>
      <c r="E237" s="110" t="s">
        <v>1325</v>
      </c>
      <c r="F237" s="110" t="s">
        <v>1326</v>
      </c>
      <c r="G237" s="110" t="s">
        <v>412</v>
      </c>
      <c r="H237" s="110" t="s">
        <v>1327</v>
      </c>
      <c r="J237" s="110" t="s">
        <v>333</v>
      </c>
    </row>
    <row r="238" spans="1:10">
      <c r="A238" s="110">
        <v>237</v>
      </c>
      <c r="B238" s="110" t="s">
        <v>404</v>
      </c>
      <c r="C238" s="110" t="s">
        <v>172</v>
      </c>
      <c r="D238" s="110" t="s">
        <v>1328</v>
      </c>
      <c r="E238" s="110" t="s">
        <v>1329</v>
      </c>
      <c r="F238" s="110" t="s">
        <v>1330</v>
      </c>
      <c r="G238" s="110" t="s">
        <v>579</v>
      </c>
      <c r="H238" s="110" t="s">
        <v>1331</v>
      </c>
      <c r="J238" s="110" t="s">
        <v>333</v>
      </c>
    </row>
    <row r="239" spans="1:10">
      <c r="A239" s="110">
        <v>238</v>
      </c>
      <c r="B239" s="110" t="s">
        <v>404</v>
      </c>
      <c r="C239" s="110" t="s">
        <v>172</v>
      </c>
      <c r="D239" s="110" t="s">
        <v>1332</v>
      </c>
      <c r="E239" s="110" t="s">
        <v>1333</v>
      </c>
      <c r="F239" s="110" t="s">
        <v>1334</v>
      </c>
      <c r="G239" s="110" t="s">
        <v>701</v>
      </c>
      <c r="J239" s="110" t="s">
        <v>333</v>
      </c>
    </row>
    <row r="240" spans="1:10">
      <c r="A240" s="110">
        <v>239</v>
      </c>
      <c r="B240" s="110" t="s">
        <v>404</v>
      </c>
      <c r="C240" s="110" t="s">
        <v>172</v>
      </c>
      <c r="D240" s="110" t="s">
        <v>1335</v>
      </c>
      <c r="E240" s="110" t="s">
        <v>1336</v>
      </c>
      <c r="F240" s="110" t="s">
        <v>1337</v>
      </c>
      <c r="G240" s="110" t="s">
        <v>701</v>
      </c>
      <c r="H240" s="110" t="s">
        <v>1338</v>
      </c>
      <c r="I240" s="110" t="s">
        <v>1339</v>
      </c>
      <c r="J240" s="110" t="s">
        <v>333</v>
      </c>
    </row>
    <row r="241" spans="1:10">
      <c r="A241" s="110">
        <v>240</v>
      </c>
      <c r="B241" s="110" t="s">
        <v>404</v>
      </c>
      <c r="C241" s="110" t="s">
        <v>172</v>
      </c>
      <c r="D241" s="110" t="s">
        <v>1340</v>
      </c>
      <c r="E241" s="110" t="s">
        <v>1341</v>
      </c>
      <c r="F241" s="110" t="s">
        <v>1342</v>
      </c>
      <c r="G241" s="110" t="s">
        <v>421</v>
      </c>
      <c r="H241" s="110" t="s">
        <v>1343</v>
      </c>
      <c r="J241" s="110" t="s">
        <v>333</v>
      </c>
    </row>
    <row r="242" spans="1:10">
      <c r="A242" s="110">
        <v>241</v>
      </c>
      <c r="B242" s="110" t="s">
        <v>404</v>
      </c>
      <c r="C242" s="110" t="s">
        <v>172</v>
      </c>
      <c r="D242" s="110" t="s">
        <v>1344</v>
      </c>
      <c r="E242" s="110" t="s">
        <v>1345</v>
      </c>
      <c r="F242" s="110" t="s">
        <v>1346</v>
      </c>
      <c r="G242" s="110" t="s">
        <v>435</v>
      </c>
      <c r="J242" s="110" t="s">
        <v>333</v>
      </c>
    </row>
    <row r="243" spans="1:10">
      <c r="A243" s="110">
        <v>242</v>
      </c>
      <c r="B243" s="110" t="s">
        <v>404</v>
      </c>
      <c r="C243" s="110" t="s">
        <v>172</v>
      </c>
      <c r="D243" s="110" t="s">
        <v>1347</v>
      </c>
      <c r="E243" s="110" t="s">
        <v>1348</v>
      </c>
      <c r="F243" s="110" t="s">
        <v>1349</v>
      </c>
      <c r="G243" s="110" t="s">
        <v>426</v>
      </c>
      <c r="H243" s="110" t="s">
        <v>1350</v>
      </c>
      <c r="J243" s="110" t="s">
        <v>333</v>
      </c>
    </row>
    <row r="244" spans="1:10">
      <c r="A244" s="110">
        <v>243</v>
      </c>
      <c r="B244" s="110" t="s">
        <v>404</v>
      </c>
      <c r="C244" s="110" t="s">
        <v>172</v>
      </c>
      <c r="D244" s="110" t="s">
        <v>1351</v>
      </c>
      <c r="E244" s="110" t="s">
        <v>1348</v>
      </c>
      <c r="F244" s="110" t="s">
        <v>1352</v>
      </c>
      <c r="G244" s="110" t="s">
        <v>417</v>
      </c>
      <c r="H244" s="110" t="s">
        <v>1353</v>
      </c>
      <c r="J244" s="110" t="s">
        <v>333</v>
      </c>
    </row>
    <row r="245" spans="1:10">
      <c r="A245" s="110">
        <v>244</v>
      </c>
      <c r="B245" s="110" t="s">
        <v>404</v>
      </c>
      <c r="C245" s="110" t="s">
        <v>172</v>
      </c>
      <c r="D245" s="110" t="s">
        <v>1354</v>
      </c>
      <c r="E245" s="110" t="s">
        <v>1355</v>
      </c>
      <c r="F245" s="110" t="s">
        <v>1356</v>
      </c>
      <c r="G245" s="110" t="s">
        <v>426</v>
      </c>
      <c r="J245" s="110" t="s">
        <v>333</v>
      </c>
    </row>
    <row r="246" spans="1:10">
      <c r="A246" s="110">
        <v>245</v>
      </c>
      <c r="B246" s="110" t="s">
        <v>404</v>
      </c>
      <c r="C246" s="110" t="s">
        <v>172</v>
      </c>
      <c r="D246" s="110" t="s">
        <v>1357</v>
      </c>
      <c r="E246" s="110" t="s">
        <v>1358</v>
      </c>
      <c r="F246" s="110" t="s">
        <v>1359</v>
      </c>
      <c r="G246" s="110" t="s">
        <v>421</v>
      </c>
      <c r="J246" s="110" t="s">
        <v>333</v>
      </c>
    </row>
    <row r="247" spans="1:10">
      <c r="A247" s="110">
        <v>246</v>
      </c>
      <c r="B247" s="110" t="s">
        <v>404</v>
      </c>
      <c r="C247" s="110" t="s">
        <v>172</v>
      </c>
      <c r="D247" s="110" t="s">
        <v>1360</v>
      </c>
      <c r="E247" s="110" t="s">
        <v>1361</v>
      </c>
      <c r="F247" s="110" t="s">
        <v>1362</v>
      </c>
      <c r="G247" s="110" t="s">
        <v>753</v>
      </c>
      <c r="H247" s="110" t="s">
        <v>1363</v>
      </c>
      <c r="J247" s="110" t="s">
        <v>333</v>
      </c>
    </row>
    <row r="248" spans="1:10">
      <c r="A248" s="110">
        <v>247</v>
      </c>
      <c r="B248" s="110" t="s">
        <v>404</v>
      </c>
      <c r="C248" s="110" t="s">
        <v>172</v>
      </c>
      <c r="D248" s="110" t="s">
        <v>1364</v>
      </c>
      <c r="E248" s="110" t="s">
        <v>1365</v>
      </c>
      <c r="F248" s="110" t="s">
        <v>1366</v>
      </c>
      <c r="G248" s="110" t="s">
        <v>534</v>
      </c>
      <c r="H248" s="110" t="s">
        <v>552</v>
      </c>
      <c r="J248" s="110" t="s">
        <v>333</v>
      </c>
    </row>
    <row r="249" spans="1:10">
      <c r="A249" s="110">
        <v>248</v>
      </c>
      <c r="B249" s="110" t="s">
        <v>404</v>
      </c>
      <c r="C249" s="110" t="s">
        <v>172</v>
      </c>
      <c r="D249" s="110" t="s">
        <v>1367</v>
      </c>
      <c r="E249" s="110" t="s">
        <v>1365</v>
      </c>
      <c r="F249" s="110" t="s">
        <v>1368</v>
      </c>
      <c r="G249" s="110" t="s">
        <v>421</v>
      </c>
      <c r="H249" s="110" t="s">
        <v>1369</v>
      </c>
      <c r="J249" s="110" t="s">
        <v>333</v>
      </c>
    </row>
    <row r="250" spans="1:10">
      <c r="A250" s="110">
        <v>249</v>
      </c>
      <c r="B250" s="110" t="s">
        <v>404</v>
      </c>
      <c r="C250" s="110" t="s">
        <v>172</v>
      </c>
      <c r="D250" s="110" t="s">
        <v>1370</v>
      </c>
      <c r="E250" s="110" t="s">
        <v>1371</v>
      </c>
      <c r="F250" s="110" t="s">
        <v>1372</v>
      </c>
      <c r="G250" s="110" t="s">
        <v>426</v>
      </c>
      <c r="H250" s="110" t="s">
        <v>1373</v>
      </c>
      <c r="J250" s="110" t="s">
        <v>333</v>
      </c>
    </row>
    <row r="251" spans="1:10">
      <c r="A251" s="110">
        <v>250</v>
      </c>
      <c r="B251" s="110" t="s">
        <v>404</v>
      </c>
      <c r="C251" s="110" t="s">
        <v>172</v>
      </c>
      <c r="D251" s="110" t="s">
        <v>1374</v>
      </c>
      <c r="E251" s="110" t="s">
        <v>1375</v>
      </c>
      <c r="F251" s="110" t="s">
        <v>1376</v>
      </c>
      <c r="G251" s="110" t="s">
        <v>412</v>
      </c>
      <c r="H251" s="110" t="s">
        <v>1377</v>
      </c>
      <c r="J251" s="110" t="s">
        <v>333</v>
      </c>
    </row>
    <row r="252" spans="1:10">
      <c r="A252" s="110">
        <v>251</v>
      </c>
      <c r="B252" s="110" t="s">
        <v>404</v>
      </c>
      <c r="C252" s="110" t="s">
        <v>172</v>
      </c>
      <c r="D252" s="110" t="s">
        <v>1378</v>
      </c>
      <c r="E252" s="110" t="s">
        <v>1379</v>
      </c>
      <c r="F252" s="110" t="s">
        <v>1380</v>
      </c>
      <c r="G252" s="110" t="s">
        <v>426</v>
      </c>
      <c r="H252" s="110" t="s">
        <v>1381</v>
      </c>
      <c r="J252" s="110" t="s">
        <v>333</v>
      </c>
    </row>
    <row r="253" spans="1:10">
      <c r="A253" s="110">
        <v>252</v>
      </c>
      <c r="B253" s="110" t="s">
        <v>404</v>
      </c>
      <c r="C253" s="110" t="s">
        <v>172</v>
      </c>
      <c r="D253" s="110" t="s">
        <v>1382</v>
      </c>
      <c r="E253" s="110" t="s">
        <v>1383</v>
      </c>
      <c r="F253" s="110" t="s">
        <v>1384</v>
      </c>
      <c r="G253" s="110" t="s">
        <v>426</v>
      </c>
      <c r="H253" s="110" t="s">
        <v>1311</v>
      </c>
      <c r="J253" s="110" t="s">
        <v>333</v>
      </c>
    </row>
    <row r="254" spans="1:10">
      <c r="A254" s="110">
        <v>253</v>
      </c>
      <c r="B254" s="110" t="s">
        <v>404</v>
      </c>
      <c r="C254" s="110" t="s">
        <v>172</v>
      </c>
      <c r="D254" s="110" t="s">
        <v>1385</v>
      </c>
      <c r="E254" s="110" t="s">
        <v>1386</v>
      </c>
      <c r="F254" s="110" t="s">
        <v>1387</v>
      </c>
      <c r="G254" s="110" t="s">
        <v>821</v>
      </c>
      <c r="H254" s="110" t="s">
        <v>1388</v>
      </c>
      <c r="J254" s="110" t="s">
        <v>333</v>
      </c>
    </row>
    <row r="255" spans="1:10">
      <c r="A255" s="110">
        <v>254</v>
      </c>
      <c r="B255" s="110" t="s">
        <v>404</v>
      </c>
      <c r="C255" s="110" t="s">
        <v>172</v>
      </c>
      <c r="D255" s="110" t="s">
        <v>1389</v>
      </c>
      <c r="E255" s="110" t="s">
        <v>1390</v>
      </c>
      <c r="F255" s="110" t="s">
        <v>1391</v>
      </c>
      <c r="G255" s="110" t="s">
        <v>417</v>
      </c>
      <c r="H255" s="110" t="s">
        <v>1392</v>
      </c>
      <c r="J255" s="110" t="s">
        <v>333</v>
      </c>
    </row>
    <row r="256" spans="1:10">
      <c r="A256" s="110">
        <v>255</v>
      </c>
      <c r="B256" s="110" t="s">
        <v>404</v>
      </c>
      <c r="C256" s="110" t="s">
        <v>172</v>
      </c>
      <c r="D256" s="110" t="s">
        <v>1393</v>
      </c>
      <c r="E256" s="110" t="s">
        <v>1394</v>
      </c>
      <c r="F256" s="110" t="s">
        <v>1395</v>
      </c>
      <c r="G256" s="110" t="s">
        <v>523</v>
      </c>
      <c r="H256" s="110" t="s">
        <v>1396</v>
      </c>
      <c r="J256" s="110" t="s">
        <v>333</v>
      </c>
    </row>
    <row r="257" spans="1:10">
      <c r="A257" s="110">
        <v>256</v>
      </c>
      <c r="B257" s="110" t="s">
        <v>404</v>
      </c>
      <c r="C257" s="110" t="s">
        <v>172</v>
      </c>
      <c r="D257" s="110" t="s">
        <v>1397</v>
      </c>
      <c r="E257" s="110" t="s">
        <v>1398</v>
      </c>
      <c r="F257" s="110" t="s">
        <v>1399</v>
      </c>
      <c r="G257" s="110" t="s">
        <v>443</v>
      </c>
      <c r="H257" s="110" t="s">
        <v>1400</v>
      </c>
      <c r="J257" s="110" t="s">
        <v>333</v>
      </c>
    </row>
    <row r="258" spans="1:10">
      <c r="A258" s="110">
        <v>257</v>
      </c>
      <c r="B258" s="110" t="s">
        <v>404</v>
      </c>
      <c r="C258" s="110" t="s">
        <v>172</v>
      </c>
      <c r="D258" s="110" t="s">
        <v>1401</v>
      </c>
      <c r="E258" s="110" t="s">
        <v>1402</v>
      </c>
      <c r="F258" s="110" t="s">
        <v>1403</v>
      </c>
      <c r="G258" s="110" t="s">
        <v>523</v>
      </c>
      <c r="H258" s="110" t="s">
        <v>1404</v>
      </c>
      <c r="J258" s="110" t="s">
        <v>333</v>
      </c>
    </row>
    <row r="259" spans="1:10">
      <c r="A259" s="110">
        <v>258</v>
      </c>
      <c r="B259" s="110" t="s">
        <v>404</v>
      </c>
      <c r="C259" s="110" t="s">
        <v>172</v>
      </c>
      <c r="D259" s="110" t="s">
        <v>1405</v>
      </c>
      <c r="E259" s="110" t="s">
        <v>1406</v>
      </c>
      <c r="F259" s="110" t="s">
        <v>1407</v>
      </c>
      <c r="G259" s="110" t="s">
        <v>821</v>
      </c>
      <c r="H259" s="110" t="s">
        <v>1408</v>
      </c>
      <c r="I259" s="110" t="s">
        <v>1409</v>
      </c>
      <c r="J259" s="110" t="s">
        <v>333</v>
      </c>
    </row>
    <row r="260" spans="1:10">
      <c r="A260" s="110">
        <v>259</v>
      </c>
      <c r="B260" s="110" t="s">
        <v>404</v>
      </c>
      <c r="C260" s="110" t="s">
        <v>172</v>
      </c>
      <c r="D260" s="110" t="s">
        <v>1410</v>
      </c>
      <c r="E260" s="110" t="s">
        <v>1411</v>
      </c>
      <c r="F260" s="110" t="s">
        <v>1412</v>
      </c>
      <c r="G260" s="110" t="s">
        <v>443</v>
      </c>
      <c r="H260" s="110" t="s">
        <v>648</v>
      </c>
      <c r="J260" s="110" t="s">
        <v>333</v>
      </c>
    </row>
    <row r="261" spans="1:10">
      <c r="A261" s="110">
        <v>260</v>
      </c>
      <c r="B261" s="110" t="s">
        <v>404</v>
      </c>
      <c r="C261" s="110" t="s">
        <v>172</v>
      </c>
      <c r="D261" s="110" t="s">
        <v>1413</v>
      </c>
      <c r="E261" s="110" t="s">
        <v>1414</v>
      </c>
      <c r="F261" s="110" t="s">
        <v>1415</v>
      </c>
      <c r="G261" s="110" t="s">
        <v>518</v>
      </c>
      <c r="H261" s="110" t="s">
        <v>1416</v>
      </c>
      <c r="J261" s="110" t="s">
        <v>333</v>
      </c>
    </row>
    <row r="262" spans="1:10">
      <c r="A262" s="110">
        <v>261</v>
      </c>
      <c r="B262" s="110" t="s">
        <v>404</v>
      </c>
      <c r="C262" s="110" t="s">
        <v>172</v>
      </c>
      <c r="D262" s="110" t="s">
        <v>1417</v>
      </c>
      <c r="E262" s="110" t="s">
        <v>1418</v>
      </c>
      <c r="F262" s="110" t="s">
        <v>1419</v>
      </c>
      <c r="G262" s="110" t="s">
        <v>518</v>
      </c>
      <c r="H262" s="110" t="s">
        <v>1420</v>
      </c>
      <c r="J262" s="110" t="s">
        <v>333</v>
      </c>
    </row>
    <row r="263" spans="1:10">
      <c r="A263" s="110">
        <v>262</v>
      </c>
      <c r="B263" s="110" t="s">
        <v>404</v>
      </c>
      <c r="C263" s="110" t="s">
        <v>172</v>
      </c>
      <c r="D263" s="110" t="s">
        <v>1421</v>
      </c>
      <c r="E263" s="110" t="s">
        <v>1422</v>
      </c>
      <c r="F263" s="110" t="s">
        <v>1423</v>
      </c>
      <c r="G263" s="110" t="s">
        <v>501</v>
      </c>
      <c r="H263" s="110" t="s">
        <v>1424</v>
      </c>
      <c r="J263" s="110" t="s">
        <v>333</v>
      </c>
    </row>
    <row r="264" spans="1:10">
      <c r="A264" s="110">
        <v>263</v>
      </c>
      <c r="B264" s="110" t="s">
        <v>404</v>
      </c>
      <c r="C264" s="110" t="s">
        <v>172</v>
      </c>
      <c r="D264" s="110" t="s">
        <v>1425</v>
      </c>
      <c r="E264" s="110" t="s">
        <v>1426</v>
      </c>
      <c r="F264" s="110" t="s">
        <v>1427</v>
      </c>
      <c r="G264" s="110" t="s">
        <v>443</v>
      </c>
      <c r="J264" s="110" t="s">
        <v>333</v>
      </c>
    </row>
    <row r="265" spans="1:10">
      <c r="A265" s="110">
        <v>264</v>
      </c>
      <c r="B265" s="110" t="s">
        <v>404</v>
      </c>
      <c r="C265" s="110" t="s">
        <v>172</v>
      </c>
      <c r="D265" s="110" t="s">
        <v>1428</v>
      </c>
      <c r="E265" s="110" t="s">
        <v>1426</v>
      </c>
      <c r="F265" s="110" t="s">
        <v>1429</v>
      </c>
      <c r="G265" s="110" t="s">
        <v>534</v>
      </c>
      <c r="H265" s="110" t="s">
        <v>1430</v>
      </c>
      <c r="J265" s="110" t="s">
        <v>333</v>
      </c>
    </row>
    <row r="266" spans="1:10">
      <c r="A266" s="110">
        <v>265</v>
      </c>
      <c r="B266" s="110" t="s">
        <v>404</v>
      </c>
      <c r="C266" s="110" t="s">
        <v>172</v>
      </c>
      <c r="D266" s="110" t="s">
        <v>1431</v>
      </c>
      <c r="E266" s="110" t="s">
        <v>1426</v>
      </c>
      <c r="F266" s="110" t="s">
        <v>1432</v>
      </c>
      <c r="G266" s="110" t="s">
        <v>501</v>
      </c>
      <c r="H266" s="110" t="s">
        <v>1433</v>
      </c>
      <c r="J266" s="110" t="s">
        <v>333</v>
      </c>
    </row>
    <row r="267" spans="1:10">
      <c r="A267" s="110">
        <v>266</v>
      </c>
      <c r="B267" s="110" t="s">
        <v>404</v>
      </c>
      <c r="C267" s="110" t="s">
        <v>172</v>
      </c>
      <c r="D267" s="110" t="s">
        <v>1434</v>
      </c>
      <c r="E267" s="110" t="s">
        <v>1435</v>
      </c>
      <c r="F267" s="110" t="s">
        <v>1436</v>
      </c>
      <c r="G267" s="110" t="s">
        <v>501</v>
      </c>
      <c r="H267" s="110" t="s">
        <v>1437</v>
      </c>
      <c r="J267" s="110" t="s">
        <v>333</v>
      </c>
    </row>
    <row r="268" spans="1:10">
      <c r="A268" s="110">
        <v>267</v>
      </c>
      <c r="B268" s="110" t="s">
        <v>404</v>
      </c>
      <c r="C268" s="110" t="s">
        <v>172</v>
      </c>
      <c r="D268" s="110" t="s">
        <v>1438</v>
      </c>
      <c r="E268" s="110" t="s">
        <v>1439</v>
      </c>
      <c r="F268" s="110" t="s">
        <v>1440</v>
      </c>
      <c r="G268" s="110" t="s">
        <v>705</v>
      </c>
      <c r="H268" s="110" t="s">
        <v>1441</v>
      </c>
      <c r="J268" s="110" t="s">
        <v>333</v>
      </c>
    </row>
    <row r="269" spans="1:10">
      <c r="A269" s="110">
        <v>268</v>
      </c>
      <c r="B269" s="110" t="s">
        <v>404</v>
      </c>
      <c r="C269" s="110" t="s">
        <v>172</v>
      </c>
      <c r="D269" s="110" t="s">
        <v>1442</v>
      </c>
      <c r="E269" s="110" t="s">
        <v>1443</v>
      </c>
      <c r="F269" s="110" t="s">
        <v>1444</v>
      </c>
      <c r="G269" s="110" t="s">
        <v>518</v>
      </c>
      <c r="H269" s="110" t="s">
        <v>1445</v>
      </c>
      <c r="J269" s="110" t="s">
        <v>333</v>
      </c>
    </row>
    <row r="270" spans="1:10">
      <c r="A270" s="110">
        <v>269</v>
      </c>
      <c r="B270" s="110" t="s">
        <v>404</v>
      </c>
      <c r="C270" s="110" t="s">
        <v>172</v>
      </c>
      <c r="D270" s="110" t="s">
        <v>1446</v>
      </c>
      <c r="E270" s="110" t="s">
        <v>1447</v>
      </c>
      <c r="F270" s="110" t="s">
        <v>1448</v>
      </c>
      <c r="G270" s="110" t="s">
        <v>506</v>
      </c>
      <c r="J270" s="110" t="s">
        <v>333</v>
      </c>
    </row>
    <row r="271" spans="1:10">
      <c r="A271" s="110">
        <v>270</v>
      </c>
      <c r="B271" s="110" t="s">
        <v>404</v>
      </c>
      <c r="C271" s="110" t="s">
        <v>172</v>
      </c>
      <c r="D271" s="110" t="s">
        <v>1449</v>
      </c>
      <c r="E271" s="110" t="s">
        <v>1450</v>
      </c>
      <c r="F271" s="110" t="s">
        <v>1451</v>
      </c>
      <c r="G271" s="110" t="s">
        <v>534</v>
      </c>
      <c r="H271" s="110" t="s">
        <v>1452</v>
      </c>
      <c r="J271" s="110" t="s">
        <v>333</v>
      </c>
    </row>
    <row r="272" spans="1:10">
      <c r="A272" s="110">
        <v>271</v>
      </c>
      <c r="B272" s="110" t="s">
        <v>404</v>
      </c>
      <c r="C272" s="110" t="s">
        <v>172</v>
      </c>
      <c r="D272" s="110" t="s">
        <v>1453</v>
      </c>
      <c r="E272" s="110" t="s">
        <v>1454</v>
      </c>
      <c r="F272" s="110" t="s">
        <v>1455</v>
      </c>
      <c r="G272" s="110" t="s">
        <v>501</v>
      </c>
      <c r="J272" s="110" t="s">
        <v>333</v>
      </c>
    </row>
    <row r="273" spans="1:10">
      <c r="A273" s="110">
        <v>272</v>
      </c>
      <c r="B273" s="110" t="s">
        <v>404</v>
      </c>
      <c r="C273" s="110" t="s">
        <v>172</v>
      </c>
      <c r="D273" s="110" t="s">
        <v>1456</v>
      </c>
      <c r="E273" s="110" t="s">
        <v>1457</v>
      </c>
      <c r="F273" s="110" t="s">
        <v>1458</v>
      </c>
      <c r="G273" s="110" t="s">
        <v>426</v>
      </c>
      <c r="H273" s="110" t="s">
        <v>1459</v>
      </c>
      <c r="J273" s="110" t="s">
        <v>333</v>
      </c>
    </row>
    <row r="274" spans="1:10">
      <c r="A274" s="110">
        <v>273</v>
      </c>
      <c r="B274" s="110" t="s">
        <v>404</v>
      </c>
      <c r="C274" s="110" t="s">
        <v>172</v>
      </c>
      <c r="D274" s="110" t="s">
        <v>1460</v>
      </c>
      <c r="E274" s="110" t="s">
        <v>1461</v>
      </c>
      <c r="F274" s="110" t="s">
        <v>1462</v>
      </c>
      <c r="G274" s="110" t="s">
        <v>443</v>
      </c>
      <c r="H274" s="110" t="s">
        <v>1363</v>
      </c>
      <c r="J274" s="110" t="s">
        <v>333</v>
      </c>
    </row>
    <row r="275" spans="1:10">
      <c r="A275" s="110">
        <v>274</v>
      </c>
      <c r="B275" s="110" t="s">
        <v>404</v>
      </c>
      <c r="C275" s="110" t="s">
        <v>172</v>
      </c>
      <c r="D275" s="110" t="s">
        <v>1463</v>
      </c>
      <c r="E275" s="110" t="s">
        <v>1464</v>
      </c>
      <c r="F275" s="110" t="s">
        <v>1465</v>
      </c>
      <c r="G275" s="110" t="s">
        <v>816</v>
      </c>
      <c r="H275" s="110" t="s">
        <v>1466</v>
      </c>
      <c r="J275" s="110" t="s">
        <v>333</v>
      </c>
    </row>
    <row r="276" spans="1:10">
      <c r="A276" s="110">
        <v>275</v>
      </c>
      <c r="B276" s="110" t="s">
        <v>404</v>
      </c>
      <c r="C276" s="110" t="s">
        <v>172</v>
      </c>
      <c r="D276" s="110" t="s">
        <v>1467</v>
      </c>
      <c r="E276" s="110" t="s">
        <v>1464</v>
      </c>
      <c r="F276" s="110" t="s">
        <v>1468</v>
      </c>
      <c r="G276" s="110" t="s">
        <v>523</v>
      </c>
      <c r="H276" s="110" t="s">
        <v>1469</v>
      </c>
      <c r="J276" s="110" t="s">
        <v>333</v>
      </c>
    </row>
    <row r="277" spans="1:10">
      <c r="A277" s="110">
        <v>276</v>
      </c>
      <c r="B277" s="110" t="s">
        <v>404</v>
      </c>
      <c r="C277" s="110" t="s">
        <v>172</v>
      </c>
      <c r="D277" s="110" t="s">
        <v>1470</v>
      </c>
      <c r="E277" s="110" t="s">
        <v>1471</v>
      </c>
      <c r="F277" s="110" t="s">
        <v>1472</v>
      </c>
      <c r="G277" s="110" t="s">
        <v>501</v>
      </c>
      <c r="H277" s="110" t="s">
        <v>1473</v>
      </c>
      <c r="J277" s="110" t="s">
        <v>333</v>
      </c>
    </row>
    <row r="278" spans="1:10">
      <c r="A278" s="110">
        <v>277</v>
      </c>
      <c r="B278" s="110" t="s">
        <v>404</v>
      </c>
      <c r="C278" s="110" t="s">
        <v>172</v>
      </c>
      <c r="D278" s="110" t="s">
        <v>1474</v>
      </c>
      <c r="E278" s="110" t="s">
        <v>1475</v>
      </c>
      <c r="F278" s="110" t="s">
        <v>1476</v>
      </c>
      <c r="G278" s="110" t="s">
        <v>417</v>
      </c>
      <c r="H278" s="110" t="s">
        <v>1477</v>
      </c>
      <c r="J278" s="110" t="s">
        <v>333</v>
      </c>
    </row>
    <row r="279" spans="1:10">
      <c r="A279" s="110">
        <v>278</v>
      </c>
      <c r="B279" s="110" t="s">
        <v>404</v>
      </c>
      <c r="C279" s="110" t="s">
        <v>172</v>
      </c>
      <c r="D279" s="110" t="s">
        <v>1478</v>
      </c>
      <c r="E279" s="110" t="s">
        <v>1479</v>
      </c>
      <c r="F279" s="110" t="s">
        <v>1480</v>
      </c>
      <c r="G279" s="110" t="s">
        <v>523</v>
      </c>
      <c r="J279" s="110" t="s">
        <v>333</v>
      </c>
    </row>
    <row r="280" spans="1:10">
      <c r="A280" s="110">
        <v>279</v>
      </c>
      <c r="B280" s="110" t="s">
        <v>404</v>
      </c>
      <c r="C280" s="110" t="s">
        <v>172</v>
      </c>
      <c r="D280" s="110" t="s">
        <v>1481</v>
      </c>
      <c r="E280" s="110" t="s">
        <v>1482</v>
      </c>
      <c r="F280" s="110" t="s">
        <v>1483</v>
      </c>
      <c r="G280" s="110" t="s">
        <v>435</v>
      </c>
      <c r="J280" s="110" t="s">
        <v>333</v>
      </c>
    </row>
    <row r="281" spans="1:10">
      <c r="A281" s="110">
        <v>280</v>
      </c>
      <c r="B281" s="110" t="s">
        <v>404</v>
      </c>
      <c r="C281" s="110" t="s">
        <v>172</v>
      </c>
      <c r="D281" s="110" t="s">
        <v>1484</v>
      </c>
      <c r="E281" s="110" t="s">
        <v>1485</v>
      </c>
      <c r="F281" s="110" t="s">
        <v>1486</v>
      </c>
      <c r="G281" s="110" t="s">
        <v>501</v>
      </c>
      <c r="H281" s="110" t="s">
        <v>1487</v>
      </c>
      <c r="J281" s="110" t="s">
        <v>333</v>
      </c>
    </row>
    <row r="282" spans="1:10">
      <c r="A282" s="110">
        <v>281</v>
      </c>
      <c r="B282" s="110" t="s">
        <v>404</v>
      </c>
      <c r="C282" s="110" t="s">
        <v>172</v>
      </c>
      <c r="D282" s="110" t="s">
        <v>1488</v>
      </c>
      <c r="E282" s="110" t="s">
        <v>1489</v>
      </c>
      <c r="F282" s="110" t="s">
        <v>1490</v>
      </c>
      <c r="G282" s="110" t="s">
        <v>417</v>
      </c>
      <c r="H282" s="110" t="s">
        <v>1491</v>
      </c>
      <c r="J282" s="110" t="s">
        <v>333</v>
      </c>
    </row>
    <row r="283" spans="1:10">
      <c r="A283" s="110">
        <v>282</v>
      </c>
      <c r="B283" s="110" t="s">
        <v>404</v>
      </c>
      <c r="C283" s="110" t="s">
        <v>172</v>
      </c>
      <c r="D283" s="110" t="s">
        <v>1492</v>
      </c>
      <c r="E283" s="110" t="s">
        <v>1493</v>
      </c>
      <c r="F283" s="110" t="s">
        <v>1494</v>
      </c>
      <c r="G283" s="110" t="s">
        <v>652</v>
      </c>
      <c r="H283" s="110" t="s">
        <v>1495</v>
      </c>
      <c r="J283" s="110" t="s">
        <v>333</v>
      </c>
    </row>
    <row r="284" spans="1:10">
      <c r="A284" s="110">
        <v>283</v>
      </c>
      <c r="B284" s="110" t="s">
        <v>404</v>
      </c>
      <c r="C284" s="110" t="s">
        <v>172</v>
      </c>
      <c r="D284" s="110" t="s">
        <v>1496</v>
      </c>
      <c r="E284" s="110" t="s">
        <v>1497</v>
      </c>
      <c r="F284" s="110" t="s">
        <v>1498</v>
      </c>
      <c r="G284" s="110" t="s">
        <v>412</v>
      </c>
      <c r="H284" s="110" t="s">
        <v>1499</v>
      </c>
      <c r="J284" s="110" t="s">
        <v>333</v>
      </c>
    </row>
    <row r="285" spans="1:10">
      <c r="A285" s="110">
        <v>284</v>
      </c>
      <c r="B285" s="110" t="s">
        <v>404</v>
      </c>
      <c r="C285" s="110" t="s">
        <v>172</v>
      </c>
      <c r="D285" s="110" t="s">
        <v>1500</v>
      </c>
      <c r="E285" s="110" t="s">
        <v>1501</v>
      </c>
      <c r="F285" s="110" t="s">
        <v>1502</v>
      </c>
      <c r="G285" s="110" t="s">
        <v>1168</v>
      </c>
      <c r="H285" s="110" t="s">
        <v>925</v>
      </c>
      <c r="J285" s="110" t="s">
        <v>333</v>
      </c>
    </row>
    <row r="286" spans="1:10">
      <c r="A286" s="110">
        <v>285</v>
      </c>
      <c r="B286" s="110" t="s">
        <v>404</v>
      </c>
      <c r="C286" s="110" t="s">
        <v>172</v>
      </c>
      <c r="D286" s="110" t="s">
        <v>1503</v>
      </c>
      <c r="E286" s="110" t="s">
        <v>1504</v>
      </c>
      <c r="F286" s="110" t="s">
        <v>1505</v>
      </c>
      <c r="G286" s="110" t="s">
        <v>417</v>
      </c>
      <c r="J286" s="110" t="s">
        <v>333</v>
      </c>
    </row>
    <row r="287" spans="1:10">
      <c r="A287" s="110">
        <v>286</v>
      </c>
      <c r="B287" s="110" t="s">
        <v>404</v>
      </c>
      <c r="C287" s="110" t="s">
        <v>172</v>
      </c>
      <c r="D287" s="110" t="s">
        <v>1506</v>
      </c>
      <c r="E287" s="110" t="s">
        <v>1507</v>
      </c>
      <c r="F287" s="110" t="s">
        <v>1508</v>
      </c>
      <c r="G287" s="110" t="s">
        <v>443</v>
      </c>
      <c r="H287" s="110" t="s">
        <v>1509</v>
      </c>
      <c r="I287" s="110" t="s">
        <v>1510</v>
      </c>
      <c r="J287" s="110" t="s">
        <v>333</v>
      </c>
    </row>
    <row r="288" spans="1:10">
      <c r="A288" s="110">
        <v>287</v>
      </c>
      <c r="B288" s="110" t="s">
        <v>404</v>
      </c>
      <c r="C288" s="110" t="s">
        <v>172</v>
      </c>
      <c r="D288" s="110" t="s">
        <v>1511</v>
      </c>
      <c r="E288" s="110" t="s">
        <v>1512</v>
      </c>
      <c r="F288" s="110" t="s">
        <v>1513</v>
      </c>
      <c r="G288" s="110" t="s">
        <v>497</v>
      </c>
      <c r="H288" s="110" t="s">
        <v>1514</v>
      </c>
      <c r="J288" s="110" t="s">
        <v>333</v>
      </c>
    </row>
    <row r="289" spans="1:10">
      <c r="A289" s="110">
        <v>288</v>
      </c>
      <c r="B289" s="110" t="s">
        <v>404</v>
      </c>
      <c r="C289" s="110" t="s">
        <v>172</v>
      </c>
      <c r="D289" s="110" t="s">
        <v>1515</v>
      </c>
      <c r="E289" s="110" t="s">
        <v>1516</v>
      </c>
      <c r="F289" s="110" t="s">
        <v>1517</v>
      </c>
      <c r="G289" s="110" t="s">
        <v>426</v>
      </c>
      <c r="H289" s="110" t="s">
        <v>1518</v>
      </c>
      <c r="J289" s="110" t="s">
        <v>333</v>
      </c>
    </row>
    <row r="290" spans="1:10">
      <c r="A290" s="110">
        <v>289</v>
      </c>
      <c r="B290" s="110" t="s">
        <v>404</v>
      </c>
      <c r="C290" s="110" t="s">
        <v>172</v>
      </c>
      <c r="D290" s="110" t="s">
        <v>1519</v>
      </c>
      <c r="E290" s="110" t="s">
        <v>1520</v>
      </c>
      <c r="F290" s="110" t="s">
        <v>1521</v>
      </c>
      <c r="G290" s="110" t="s">
        <v>652</v>
      </c>
      <c r="H290" s="110" t="s">
        <v>1522</v>
      </c>
      <c r="J290" s="110" t="s">
        <v>333</v>
      </c>
    </row>
    <row r="291" spans="1:10">
      <c r="A291" s="110">
        <v>290</v>
      </c>
      <c r="B291" s="110" t="s">
        <v>404</v>
      </c>
      <c r="C291" s="110" t="s">
        <v>172</v>
      </c>
      <c r="D291" s="110" t="s">
        <v>1523</v>
      </c>
      <c r="E291" s="110" t="s">
        <v>1524</v>
      </c>
      <c r="F291" s="110" t="s">
        <v>1525</v>
      </c>
      <c r="G291" s="110" t="s">
        <v>506</v>
      </c>
      <c r="H291" s="110" t="s">
        <v>1526</v>
      </c>
      <c r="J291" s="110" t="s">
        <v>333</v>
      </c>
    </row>
    <row r="292" spans="1:10">
      <c r="A292" s="110">
        <v>291</v>
      </c>
      <c r="B292" s="110" t="s">
        <v>404</v>
      </c>
      <c r="C292" s="110" t="s">
        <v>172</v>
      </c>
      <c r="D292" s="110" t="s">
        <v>1527</v>
      </c>
      <c r="E292" s="110" t="s">
        <v>1528</v>
      </c>
      <c r="F292" s="110" t="s">
        <v>1529</v>
      </c>
      <c r="G292" s="110" t="s">
        <v>821</v>
      </c>
      <c r="H292" s="110" t="s">
        <v>1530</v>
      </c>
      <c r="J292" s="110" t="s">
        <v>333</v>
      </c>
    </row>
    <row r="293" spans="1:10">
      <c r="A293" s="110">
        <v>292</v>
      </c>
      <c r="B293" s="110" t="s">
        <v>404</v>
      </c>
      <c r="C293" s="110" t="s">
        <v>172</v>
      </c>
      <c r="D293" s="110" t="s">
        <v>1531</v>
      </c>
      <c r="E293" s="110" t="s">
        <v>1532</v>
      </c>
      <c r="F293" s="110" t="s">
        <v>1533</v>
      </c>
      <c r="G293" s="110" t="s">
        <v>426</v>
      </c>
      <c r="H293" s="110" t="s">
        <v>1534</v>
      </c>
      <c r="J293" s="110" t="s">
        <v>333</v>
      </c>
    </row>
    <row r="294" spans="1:10">
      <c r="A294" s="110">
        <v>293</v>
      </c>
      <c r="B294" s="110" t="s">
        <v>404</v>
      </c>
      <c r="C294" s="110" t="s">
        <v>172</v>
      </c>
      <c r="D294" s="110" t="s">
        <v>1535</v>
      </c>
      <c r="E294" s="110" t="s">
        <v>1536</v>
      </c>
      <c r="F294" s="110" t="s">
        <v>1537</v>
      </c>
      <c r="G294" s="110" t="s">
        <v>501</v>
      </c>
      <c r="H294" s="110" t="s">
        <v>1538</v>
      </c>
      <c r="J294" s="110" t="s">
        <v>333</v>
      </c>
    </row>
    <row r="295" spans="1:10">
      <c r="A295" s="110">
        <v>294</v>
      </c>
      <c r="B295" s="110" t="s">
        <v>404</v>
      </c>
      <c r="C295" s="110" t="s">
        <v>172</v>
      </c>
      <c r="D295" s="110" t="s">
        <v>1539</v>
      </c>
      <c r="E295" s="110" t="s">
        <v>1540</v>
      </c>
      <c r="F295" s="110" t="s">
        <v>1541</v>
      </c>
      <c r="G295" s="110" t="s">
        <v>501</v>
      </c>
      <c r="H295" s="110" t="s">
        <v>1542</v>
      </c>
      <c r="J295" s="110" t="s">
        <v>333</v>
      </c>
    </row>
    <row r="296" spans="1:10">
      <c r="A296" s="110">
        <v>295</v>
      </c>
      <c r="B296" s="110" t="s">
        <v>404</v>
      </c>
      <c r="C296" s="110" t="s">
        <v>172</v>
      </c>
      <c r="D296" s="110" t="s">
        <v>1543</v>
      </c>
      <c r="E296" s="110" t="s">
        <v>1544</v>
      </c>
      <c r="F296" s="110" t="s">
        <v>1545</v>
      </c>
      <c r="G296" s="110" t="s">
        <v>417</v>
      </c>
      <c r="H296" s="110" t="s">
        <v>1049</v>
      </c>
      <c r="J296" s="110" t="s">
        <v>333</v>
      </c>
    </row>
    <row r="297" spans="1:10">
      <c r="A297" s="110">
        <v>296</v>
      </c>
      <c r="B297" s="110" t="s">
        <v>404</v>
      </c>
      <c r="C297" s="110" t="s">
        <v>172</v>
      </c>
      <c r="D297" s="110" t="s">
        <v>1546</v>
      </c>
      <c r="E297" s="110" t="s">
        <v>1547</v>
      </c>
      <c r="F297" s="110" t="s">
        <v>1548</v>
      </c>
      <c r="G297" s="110" t="s">
        <v>821</v>
      </c>
      <c r="H297" s="110" t="s">
        <v>1549</v>
      </c>
      <c r="J297" s="110" t="s">
        <v>333</v>
      </c>
    </row>
    <row r="298" spans="1:10">
      <c r="A298" s="110">
        <v>297</v>
      </c>
      <c r="B298" s="110" t="s">
        <v>404</v>
      </c>
      <c r="C298" s="110" t="s">
        <v>172</v>
      </c>
      <c r="D298" s="110" t="s">
        <v>1550</v>
      </c>
      <c r="E298" s="110" t="s">
        <v>1551</v>
      </c>
      <c r="F298" s="110" t="s">
        <v>1552</v>
      </c>
      <c r="G298" s="110" t="s">
        <v>1168</v>
      </c>
      <c r="H298" s="110" t="s">
        <v>1430</v>
      </c>
      <c r="J298" s="110" t="s">
        <v>333</v>
      </c>
    </row>
    <row r="299" spans="1:10">
      <c r="A299" s="110">
        <v>298</v>
      </c>
      <c r="B299" s="110" t="s">
        <v>404</v>
      </c>
      <c r="C299" s="110" t="s">
        <v>172</v>
      </c>
      <c r="D299" s="110" t="s">
        <v>1553</v>
      </c>
      <c r="E299" s="110" t="s">
        <v>1554</v>
      </c>
      <c r="F299" s="110" t="s">
        <v>1555</v>
      </c>
      <c r="G299" s="110" t="s">
        <v>421</v>
      </c>
      <c r="J299" s="110" t="s">
        <v>333</v>
      </c>
    </row>
    <row r="300" spans="1:10">
      <c r="A300" s="110">
        <v>299</v>
      </c>
      <c r="B300" s="110" t="s">
        <v>404</v>
      </c>
      <c r="C300" s="110" t="s">
        <v>172</v>
      </c>
      <c r="D300" s="110" t="s">
        <v>1556</v>
      </c>
      <c r="E300" s="110" t="s">
        <v>1557</v>
      </c>
      <c r="F300" s="110" t="s">
        <v>1558</v>
      </c>
      <c r="G300" s="110" t="s">
        <v>426</v>
      </c>
      <c r="J300" s="110" t="s">
        <v>333</v>
      </c>
    </row>
    <row r="301" spans="1:10">
      <c r="A301" s="110">
        <v>300</v>
      </c>
      <c r="B301" s="110" t="s">
        <v>404</v>
      </c>
      <c r="C301" s="110" t="s">
        <v>172</v>
      </c>
      <c r="D301" s="110" t="s">
        <v>1559</v>
      </c>
      <c r="E301" s="110" t="s">
        <v>1560</v>
      </c>
      <c r="F301" s="110" t="s">
        <v>1561</v>
      </c>
      <c r="G301" s="110" t="s">
        <v>468</v>
      </c>
      <c r="H301" s="110" t="s">
        <v>1562</v>
      </c>
      <c r="J301" s="110" t="s">
        <v>333</v>
      </c>
    </row>
    <row r="302" spans="1:10">
      <c r="A302" s="110">
        <v>301</v>
      </c>
      <c r="B302" s="110" t="s">
        <v>404</v>
      </c>
      <c r="C302" s="110" t="s">
        <v>172</v>
      </c>
      <c r="D302" s="110" t="s">
        <v>1563</v>
      </c>
      <c r="E302" s="110" t="s">
        <v>1564</v>
      </c>
      <c r="F302" s="110" t="s">
        <v>1565</v>
      </c>
      <c r="G302" s="110" t="s">
        <v>426</v>
      </c>
      <c r="H302" s="110" t="s">
        <v>1566</v>
      </c>
      <c r="J302" s="110" t="s">
        <v>333</v>
      </c>
    </row>
    <row r="303" spans="1:10">
      <c r="A303" s="110">
        <v>302</v>
      </c>
      <c r="B303" s="110" t="s">
        <v>404</v>
      </c>
      <c r="C303" s="110" t="s">
        <v>172</v>
      </c>
      <c r="D303" s="110" t="s">
        <v>1567</v>
      </c>
      <c r="E303" s="110" t="s">
        <v>1568</v>
      </c>
      <c r="F303" s="110" t="s">
        <v>1569</v>
      </c>
      <c r="G303" s="110" t="s">
        <v>534</v>
      </c>
      <c r="H303" s="110" t="s">
        <v>1115</v>
      </c>
      <c r="J303" s="110" t="s">
        <v>333</v>
      </c>
    </row>
    <row r="304" spans="1:10">
      <c r="A304" s="110">
        <v>303</v>
      </c>
      <c r="B304" s="110" t="s">
        <v>404</v>
      </c>
      <c r="C304" s="110" t="s">
        <v>172</v>
      </c>
      <c r="D304" s="110" t="s">
        <v>1570</v>
      </c>
      <c r="E304" s="110" t="s">
        <v>1571</v>
      </c>
      <c r="F304" s="110" t="s">
        <v>1572</v>
      </c>
      <c r="G304" s="110" t="s">
        <v>534</v>
      </c>
      <c r="J304" s="110" t="s">
        <v>333</v>
      </c>
    </row>
    <row r="305" spans="1:10">
      <c r="A305" s="110">
        <v>304</v>
      </c>
      <c r="B305" s="110" t="s">
        <v>404</v>
      </c>
      <c r="C305" s="110" t="s">
        <v>172</v>
      </c>
      <c r="D305" s="110" t="s">
        <v>1573</v>
      </c>
      <c r="E305" s="110" t="s">
        <v>1574</v>
      </c>
      <c r="F305" s="110" t="s">
        <v>1575</v>
      </c>
      <c r="G305" s="110" t="s">
        <v>518</v>
      </c>
      <c r="J305" s="110" t="s">
        <v>333</v>
      </c>
    </row>
    <row r="306" spans="1:10">
      <c r="A306" s="110">
        <v>305</v>
      </c>
      <c r="B306" s="110" t="s">
        <v>404</v>
      </c>
      <c r="C306" s="110" t="s">
        <v>172</v>
      </c>
      <c r="D306" s="110" t="s">
        <v>1576</v>
      </c>
      <c r="E306" s="110" t="s">
        <v>1577</v>
      </c>
      <c r="F306" s="110" t="s">
        <v>1578</v>
      </c>
      <c r="G306" s="110" t="s">
        <v>468</v>
      </c>
      <c r="H306" s="110" t="s">
        <v>1579</v>
      </c>
      <c r="J306" s="110" t="s">
        <v>333</v>
      </c>
    </row>
    <row r="307" spans="1:10">
      <c r="A307" s="110">
        <v>306</v>
      </c>
      <c r="B307" s="110" t="s">
        <v>404</v>
      </c>
      <c r="C307" s="110" t="s">
        <v>172</v>
      </c>
      <c r="D307" s="110" t="s">
        <v>1580</v>
      </c>
      <c r="E307" s="110" t="s">
        <v>1581</v>
      </c>
      <c r="F307" s="110" t="s">
        <v>1582</v>
      </c>
      <c r="G307" s="110" t="s">
        <v>1583</v>
      </c>
      <c r="H307" s="110" t="s">
        <v>1584</v>
      </c>
      <c r="J307" s="110" t="s">
        <v>333</v>
      </c>
    </row>
    <row r="308" spans="1:10">
      <c r="A308" s="110">
        <v>307</v>
      </c>
      <c r="B308" s="110" t="s">
        <v>404</v>
      </c>
      <c r="C308" s="110" t="s">
        <v>172</v>
      </c>
      <c r="D308" s="110" t="s">
        <v>1585</v>
      </c>
      <c r="E308" s="110" t="s">
        <v>1586</v>
      </c>
      <c r="F308" s="110" t="s">
        <v>1587</v>
      </c>
      <c r="G308" s="110" t="s">
        <v>506</v>
      </c>
      <c r="J308" s="110" t="s">
        <v>333</v>
      </c>
    </row>
    <row r="309" spans="1:10">
      <c r="A309" s="110">
        <v>308</v>
      </c>
      <c r="B309" s="110" t="s">
        <v>404</v>
      </c>
      <c r="C309" s="110" t="s">
        <v>172</v>
      </c>
      <c r="D309" s="110" t="s">
        <v>1588</v>
      </c>
      <c r="E309" s="110" t="s">
        <v>1589</v>
      </c>
      <c r="F309" s="110" t="s">
        <v>1590</v>
      </c>
      <c r="G309" s="110" t="s">
        <v>421</v>
      </c>
      <c r="J309" s="110" t="s">
        <v>333</v>
      </c>
    </row>
    <row r="310" spans="1:10">
      <c r="A310" s="110">
        <v>309</v>
      </c>
      <c r="B310" s="110" t="s">
        <v>404</v>
      </c>
      <c r="C310" s="110" t="s">
        <v>172</v>
      </c>
      <c r="D310" s="110" t="s">
        <v>1591</v>
      </c>
      <c r="E310" s="110" t="s">
        <v>1592</v>
      </c>
      <c r="F310" s="110" t="s">
        <v>1593</v>
      </c>
      <c r="G310" s="110" t="s">
        <v>435</v>
      </c>
      <c r="J310" s="110" t="s">
        <v>333</v>
      </c>
    </row>
    <row r="311" spans="1:10">
      <c r="A311" s="110">
        <v>310</v>
      </c>
      <c r="B311" s="110" t="s">
        <v>404</v>
      </c>
      <c r="C311" s="110" t="s">
        <v>172</v>
      </c>
      <c r="D311" s="110" t="s">
        <v>1594</v>
      </c>
      <c r="E311" s="110" t="s">
        <v>1595</v>
      </c>
      <c r="F311" s="110" t="s">
        <v>1596</v>
      </c>
      <c r="G311" s="110" t="s">
        <v>534</v>
      </c>
      <c r="J311" s="110" t="s">
        <v>333</v>
      </c>
    </row>
    <row r="312" spans="1:10">
      <c r="A312" s="110">
        <v>311</v>
      </c>
      <c r="B312" s="110" t="s">
        <v>404</v>
      </c>
      <c r="C312" s="110" t="s">
        <v>172</v>
      </c>
      <c r="D312" s="110" t="s">
        <v>1597</v>
      </c>
      <c r="E312" s="110" t="s">
        <v>1598</v>
      </c>
      <c r="F312" s="110" t="s">
        <v>1599</v>
      </c>
      <c r="G312" s="110" t="s">
        <v>421</v>
      </c>
      <c r="H312" s="110" t="s">
        <v>1600</v>
      </c>
      <c r="J312" s="110" t="s">
        <v>333</v>
      </c>
    </row>
    <row r="313" spans="1:10">
      <c r="A313" s="110">
        <v>312</v>
      </c>
      <c r="B313" s="110" t="s">
        <v>404</v>
      </c>
      <c r="C313" s="110" t="s">
        <v>172</v>
      </c>
      <c r="D313" s="110" t="s">
        <v>1601</v>
      </c>
      <c r="E313" s="110" t="s">
        <v>1602</v>
      </c>
      <c r="F313" s="110" t="s">
        <v>1603</v>
      </c>
      <c r="G313" s="110" t="s">
        <v>468</v>
      </c>
      <c r="H313" s="110" t="s">
        <v>1604</v>
      </c>
      <c r="J313" s="110" t="s">
        <v>333</v>
      </c>
    </row>
    <row r="314" spans="1:10">
      <c r="A314" s="110">
        <v>313</v>
      </c>
      <c r="B314" s="110" t="s">
        <v>404</v>
      </c>
      <c r="C314" s="110" t="s">
        <v>172</v>
      </c>
      <c r="D314" s="110" t="s">
        <v>1605</v>
      </c>
      <c r="E314" s="110" t="s">
        <v>1606</v>
      </c>
      <c r="F314" s="110" t="s">
        <v>1607</v>
      </c>
      <c r="G314" s="110" t="s">
        <v>506</v>
      </c>
      <c r="H314" s="110" t="s">
        <v>1608</v>
      </c>
      <c r="J314" s="110" t="s">
        <v>333</v>
      </c>
    </row>
    <row r="315" spans="1:10">
      <c r="A315" s="110">
        <v>314</v>
      </c>
      <c r="B315" s="110" t="s">
        <v>404</v>
      </c>
      <c r="C315" s="110" t="s">
        <v>172</v>
      </c>
      <c r="D315" s="110" t="s">
        <v>1609</v>
      </c>
      <c r="E315" s="110" t="s">
        <v>1610</v>
      </c>
      <c r="F315" s="110" t="s">
        <v>1611</v>
      </c>
      <c r="G315" s="110" t="s">
        <v>523</v>
      </c>
      <c r="J315" s="110" t="s">
        <v>333</v>
      </c>
    </row>
    <row r="316" spans="1:10">
      <c r="A316" s="110">
        <v>315</v>
      </c>
      <c r="B316" s="110" t="s">
        <v>404</v>
      </c>
      <c r="C316" s="110" t="s">
        <v>172</v>
      </c>
      <c r="D316" s="110" t="s">
        <v>1612</v>
      </c>
      <c r="E316" s="110" t="s">
        <v>1613</v>
      </c>
      <c r="F316" s="110" t="s">
        <v>1614</v>
      </c>
      <c r="G316" s="110" t="s">
        <v>421</v>
      </c>
      <c r="J316" s="110" t="s">
        <v>333</v>
      </c>
    </row>
    <row r="317" spans="1:10">
      <c r="A317" s="110">
        <v>316</v>
      </c>
      <c r="B317" s="110" t="s">
        <v>404</v>
      </c>
      <c r="C317" s="110" t="s">
        <v>172</v>
      </c>
      <c r="D317" s="110" t="s">
        <v>1615</v>
      </c>
      <c r="E317" s="110" t="s">
        <v>1616</v>
      </c>
      <c r="F317" s="110" t="s">
        <v>1617</v>
      </c>
      <c r="G317" s="110" t="s">
        <v>426</v>
      </c>
      <c r="H317" s="110" t="s">
        <v>1311</v>
      </c>
      <c r="J317" s="110" t="s">
        <v>333</v>
      </c>
    </row>
    <row r="318" spans="1:10">
      <c r="A318" s="110">
        <v>317</v>
      </c>
      <c r="B318" s="110" t="s">
        <v>404</v>
      </c>
      <c r="C318" s="110" t="s">
        <v>172</v>
      </c>
      <c r="D318" s="110" t="s">
        <v>1618</v>
      </c>
      <c r="E318" s="110" t="s">
        <v>1619</v>
      </c>
      <c r="F318" s="110" t="s">
        <v>1620</v>
      </c>
      <c r="G318" s="110" t="s">
        <v>435</v>
      </c>
      <c r="H318" s="110" t="s">
        <v>1621</v>
      </c>
      <c r="J318" s="110" t="s">
        <v>333</v>
      </c>
    </row>
    <row r="319" spans="1:10">
      <c r="A319" s="110">
        <v>318</v>
      </c>
      <c r="B319" s="110" t="s">
        <v>404</v>
      </c>
      <c r="C319" s="110" t="s">
        <v>172</v>
      </c>
      <c r="D319" s="110" t="s">
        <v>1622</v>
      </c>
      <c r="E319" s="110" t="s">
        <v>1623</v>
      </c>
      <c r="F319" s="110" t="s">
        <v>1624</v>
      </c>
      <c r="G319" s="110" t="s">
        <v>506</v>
      </c>
      <c r="H319" s="110" t="s">
        <v>994</v>
      </c>
      <c r="J319" s="110" t="s">
        <v>333</v>
      </c>
    </row>
    <row r="320" spans="1:10">
      <c r="A320" s="110">
        <v>319</v>
      </c>
      <c r="B320" s="110" t="s">
        <v>404</v>
      </c>
      <c r="C320" s="110" t="s">
        <v>172</v>
      </c>
      <c r="D320" s="110" t="s">
        <v>1625</v>
      </c>
      <c r="E320" s="110" t="s">
        <v>1626</v>
      </c>
      <c r="F320" s="110" t="s">
        <v>1627</v>
      </c>
      <c r="G320" s="110" t="s">
        <v>435</v>
      </c>
      <c r="H320" s="110" t="s">
        <v>994</v>
      </c>
      <c r="J320" s="110" t="s">
        <v>333</v>
      </c>
    </row>
    <row r="321" spans="1:10">
      <c r="A321" s="110">
        <v>320</v>
      </c>
      <c r="B321" s="110" t="s">
        <v>404</v>
      </c>
      <c r="C321" s="110" t="s">
        <v>172</v>
      </c>
      <c r="D321" s="110" t="s">
        <v>1628</v>
      </c>
      <c r="E321" s="110" t="s">
        <v>1629</v>
      </c>
      <c r="F321" s="110" t="s">
        <v>1630</v>
      </c>
      <c r="G321" s="110" t="s">
        <v>426</v>
      </c>
      <c r="H321" s="110" t="s">
        <v>648</v>
      </c>
      <c r="J321" s="110" t="s">
        <v>333</v>
      </c>
    </row>
    <row r="322" spans="1:10">
      <c r="A322" s="110">
        <v>321</v>
      </c>
      <c r="B322" s="110" t="s">
        <v>404</v>
      </c>
      <c r="C322" s="110" t="s">
        <v>172</v>
      </c>
      <c r="D322" s="110" t="s">
        <v>1631</v>
      </c>
      <c r="E322" s="110" t="s">
        <v>1632</v>
      </c>
      <c r="F322" s="110" t="s">
        <v>1633</v>
      </c>
      <c r="G322" s="110" t="s">
        <v>1634</v>
      </c>
      <c r="J322" s="110" t="s">
        <v>333</v>
      </c>
    </row>
    <row r="323" spans="1:10">
      <c r="A323" s="110">
        <v>322</v>
      </c>
      <c r="B323" s="110" t="s">
        <v>404</v>
      </c>
      <c r="C323" s="110" t="s">
        <v>172</v>
      </c>
      <c r="D323" s="110" t="s">
        <v>1635</v>
      </c>
      <c r="E323" s="110" t="s">
        <v>1636</v>
      </c>
      <c r="F323" s="110" t="s">
        <v>1637</v>
      </c>
      <c r="G323" s="110" t="s">
        <v>501</v>
      </c>
      <c r="J323" s="110" t="s">
        <v>333</v>
      </c>
    </row>
    <row r="324" spans="1:10">
      <c r="A324" s="110">
        <v>323</v>
      </c>
      <c r="B324" s="110" t="s">
        <v>404</v>
      </c>
      <c r="C324" s="110" t="s">
        <v>172</v>
      </c>
      <c r="D324" s="110" t="s">
        <v>1638</v>
      </c>
      <c r="E324" s="110" t="s">
        <v>1639</v>
      </c>
      <c r="F324" s="110" t="s">
        <v>1640</v>
      </c>
      <c r="G324" s="110" t="s">
        <v>506</v>
      </c>
      <c r="H324" s="110" t="s">
        <v>1641</v>
      </c>
      <c r="J324" s="110" t="s">
        <v>333</v>
      </c>
    </row>
    <row r="325" spans="1:10">
      <c r="A325" s="110">
        <v>324</v>
      </c>
      <c r="B325" s="110" t="s">
        <v>404</v>
      </c>
      <c r="C325" s="110" t="s">
        <v>172</v>
      </c>
      <c r="D325" s="110" t="s">
        <v>1642</v>
      </c>
      <c r="E325" s="110" t="s">
        <v>1643</v>
      </c>
      <c r="F325" s="110" t="s">
        <v>1644</v>
      </c>
      <c r="G325" s="110" t="s">
        <v>615</v>
      </c>
      <c r="H325" s="110" t="s">
        <v>1645</v>
      </c>
      <c r="J325" s="110" t="s">
        <v>333</v>
      </c>
    </row>
    <row r="326" spans="1:10">
      <c r="A326" s="110">
        <v>325</v>
      </c>
      <c r="B326" s="110" t="s">
        <v>404</v>
      </c>
      <c r="C326" s="110" t="s">
        <v>172</v>
      </c>
      <c r="D326" s="110" t="s">
        <v>1646</v>
      </c>
      <c r="E326" s="110" t="s">
        <v>1647</v>
      </c>
      <c r="F326" s="110" t="s">
        <v>1648</v>
      </c>
      <c r="G326" s="110" t="s">
        <v>615</v>
      </c>
      <c r="J326" s="110" t="s">
        <v>333</v>
      </c>
    </row>
    <row r="327" spans="1:10">
      <c r="A327" s="110">
        <v>326</v>
      </c>
      <c r="B327" s="110" t="s">
        <v>404</v>
      </c>
      <c r="C327" s="110" t="s">
        <v>172</v>
      </c>
      <c r="D327" s="110" t="s">
        <v>1649</v>
      </c>
      <c r="E327" s="110" t="s">
        <v>1650</v>
      </c>
      <c r="F327" s="110" t="s">
        <v>1651</v>
      </c>
      <c r="G327" s="110" t="s">
        <v>518</v>
      </c>
      <c r="J327" s="110" t="s">
        <v>333</v>
      </c>
    </row>
    <row r="328" spans="1:10">
      <c r="A328" s="110">
        <v>327</v>
      </c>
      <c r="B328" s="110" t="s">
        <v>404</v>
      </c>
      <c r="C328" s="110" t="s">
        <v>172</v>
      </c>
      <c r="D328" s="110" t="s">
        <v>1652</v>
      </c>
      <c r="E328" s="110" t="s">
        <v>1653</v>
      </c>
      <c r="F328" s="110" t="s">
        <v>1654</v>
      </c>
      <c r="G328" s="110" t="s">
        <v>664</v>
      </c>
      <c r="H328" s="110" t="s">
        <v>1655</v>
      </c>
      <c r="J328" s="110" t="s">
        <v>333</v>
      </c>
    </row>
    <row r="329" spans="1:10">
      <c r="A329" s="110">
        <v>328</v>
      </c>
      <c r="B329" s="110" t="s">
        <v>404</v>
      </c>
      <c r="C329" s="110" t="s">
        <v>172</v>
      </c>
      <c r="D329" s="110" t="s">
        <v>1656</v>
      </c>
      <c r="E329" s="110" t="s">
        <v>1657</v>
      </c>
      <c r="F329" s="110" t="s">
        <v>1658</v>
      </c>
      <c r="G329" s="110" t="s">
        <v>435</v>
      </c>
      <c r="H329" s="110" t="s">
        <v>1659</v>
      </c>
      <c r="J329" s="110" t="s">
        <v>333</v>
      </c>
    </row>
    <row r="330" spans="1:10">
      <c r="A330" s="110">
        <v>329</v>
      </c>
      <c r="B330" s="110" t="s">
        <v>404</v>
      </c>
      <c r="C330" s="110" t="s">
        <v>172</v>
      </c>
      <c r="D330" s="110" t="s">
        <v>1660</v>
      </c>
      <c r="E330" s="110" t="s">
        <v>1661</v>
      </c>
      <c r="F330" s="110" t="s">
        <v>1662</v>
      </c>
      <c r="G330" s="110" t="s">
        <v>518</v>
      </c>
      <c r="J330" s="110" t="s">
        <v>333</v>
      </c>
    </row>
    <row r="331" spans="1:10">
      <c r="A331" s="110">
        <v>330</v>
      </c>
      <c r="B331" s="110" t="s">
        <v>404</v>
      </c>
      <c r="C331" s="110" t="s">
        <v>172</v>
      </c>
      <c r="D331" s="110" t="s">
        <v>1663</v>
      </c>
      <c r="E331" s="110" t="s">
        <v>1664</v>
      </c>
      <c r="F331" s="110" t="s">
        <v>1665</v>
      </c>
      <c r="G331" s="110" t="s">
        <v>501</v>
      </c>
      <c r="H331" s="110" t="s">
        <v>1666</v>
      </c>
      <c r="J331" s="110" t="s">
        <v>333</v>
      </c>
    </row>
    <row r="332" spans="1:10">
      <c r="A332" s="110">
        <v>331</v>
      </c>
      <c r="B332" s="110" t="s">
        <v>404</v>
      </c>
      <c r="C332" s="110" t="s">
        <v>172</v>
      </c>
      <c r="D332" s="110" t="s">
        <v>1667</v>
      </c>
      <c r="E332" s="110" t="s">
        <v>1668</v>
      </c>
      <c r="F332" s="110" t="s">
        <v>1669</v>
      </c>
      <c r="G332" s="110" t="s">
        <v>506</v>
      </c>
      <c r="H332" s="110" t="s">
        <v>1670</v>
      </c>
      <c r="J332" s="110" t="s">
        <v>333</v>
      </c>
    </row>
    <row r="333" spans="1:10">
      <c r="A333" s="110">
        <v>332</v>
      </c>
      <c r="B333" s="110" t="s">
        <v>404</v>
      </c>
      <c r="C333" s="110" t="s">
        <v>172</v>
      </c>
      <c r="D333" s="110" t="s">
        <v>1671</v>
      </c>
      <c r="E333" s="110" t="s">
        <v>1672</v>
      </c>
      <c r="F333" s="110" t="s">
        <v>1673</v>
      </c>
      <c r="G333" s="110" t="s">
        <v>518</v>
      </c>
      <c r="H333" s="110" t="s">
        <v>1674</v>
      </c>
      <c r="J333" s="110" t="s">
        <v>333</v>
      </c>
    </row>
    <row r="334" spans="1:10">
      <c r="A334" s="110">
        <v>333</v>
      </c>
      <c r="B334" s="110" t="s">
        <v>404</v>
      </c>
      <c r="C334" s="110" t="s">
        <v>172</v>
      </c>
      <c r="D334" s="110" t="s">
        <v>1675</v>
      </c>
      <c r="E334" s="110" t="s">
        <v>1676</v>
      </c>
      <c r="F334" s="110" t="s">
        <v>1677</v>
      </c>
      <c r="G334" s="110" t="s">
        <v>753</v>
      </c>
      <c r="H334" s="110" t="s">
        <v>754</v>
      </c>
      <c r="J334" s="110" t="s">
        <v>333</v>
      </c>
    </row>
    <row r="335" spans="1:10">
      <c r="A335" s="110">
        <v>334</v>
      </c>
      <c r="B335" s="110" t="s">
        <v>404</v>
      </c>
      <c r="C335" s="110" t="s">
        <v>172</v>
      </c>
      <c r="D335" s="110" t="s">
        <v>1678</v>
      </c>
      <c r="E335" s="110" t="s">
        <v>1679</v>
      </c>
      <c r="F335" s="110" t="s">
        <v>1680</v>
      </c>
      <c r="G335" s="110" t="s">
        <v>518</v>
      </c>
      <c r="H335" s="110" t="s">
        <v>1681</v>
      </c>
      <c r="J335" s="110" t="s">
        <v>333</v>
      </c>
    </row>
    <row r="336" spans="1:10">
      <c r="A336" s="110">
        <v>335</v>
      </c>
      <c r="B336" s="110" t="s">
        <v>404</v>
      </c>
      <c r="C336" s="110" t="s">
        <v>172</v>
      </c>
      <c r="D336" s="110" t="s">
        <v>1682</v>
      </c>
      <c r="E336" s="110" t="s">
        <v>1683</v>
      </c>
      <c r="F336" s="110" t="s">
        <v>1684</v>
      </c>
      <c r="G336" s="110" t="s">
        <v>417</v>
      </c>
      <c r="H336" s="110" t="s">
        <v>1685</v>
      </c>
      <c r="J336" s="110" t="s">
        <v>333</v>
      </c>
    </row>
    <row r="337" spans="1:10">
      <c r="A337" s="110">
        <v>336</v>
      </c>
      <c r="B337" s="110" t="s">
        <v>404</v>
      </c>
      <c r="C337" s="110" t="s">
        <v>172</v>
      </c>
      <c r="D337" s="110" t="s">
        <v>1686</v>
      </c>
      <c r="E337" s="110" t="s">
        <v>1687</v>
      </c>
      <c r="F337" s="110" t="s">
        <v>1688</v>
      </c>
      <c r="G337" s="110" t="s">
        <v>426</v>
      </c>
      <c r="H337" s="110" t="s">
        <v>1689</v>
      </c>
      <c r="J337" s="110" t="s">
        <v>333</v>
      </c>
    </row>
    <row r="338" spans="1:10">
      <c r="A338" s="110">
        <v>337</v>
      </c>
      <c r="B338" s="110" t="s">
        <v>404</v>
      </c>
      <c r="C338" s="110" t="s">
        <v>172</v>
      </c>
      <c r="D338" s="110" t="s">
        <v>1690</v>
      </c>
      <c r="E338" s="110" t="s">
        <v>1691</v>
      </c>
      <c r="F338" s="110" t="s">
        <v>1692</v>
      </c>
      <c r="G338" s="110" t="s">
        <v>417</v>
      </c>
      <c r="J338" s="110" t="s">
        <v>333</v>
      </c>
    </row>
    <row r="339" spans="1:10">
      <c r="A339" s="110">
        <v>338</v>
      </c>
      <c r="B339" s="110" t="s">
        <v>404</v>
      </c>
      <c r="C339" s="110" t="s">
        <v>172</v>
      </c>
      <c r="D339" s="110" t="s">
        <v>1693</v>
      </c>
      <c r="E339" s="110" t="s">
        <v>1694</v>
      </c>
      <c r="F339" s="110" t="s">
        <v>1695</v>
      </c>
      <c r="G339" s="110" t="s">
        <v>615</v>
      </c>
      <c r="J339" s="110" t="s">
        <v>333</v>
      </c>
    </row>
    <row r="340" spans="1:10">
      <c r="A340" s="110">
        <v>339</v>
      </c>
      <c r="B340" s="110" t="s">
        <v>404</v>
      </c>
      <c r="C340" s="110" t="s">
        <v>172</v>
      </c>
      <c r="D340" s="110" t="s">
        <v>1696</v>
      </c>
      <c r="E340" s="110" t="s">
        <v>1697</v>
      </c>
      <c r="F340" s="110" t="s">
        <v>1698</v>
      </c>
      <c r="G340" s="110" t="s">
        <v>615</v>
      </c>
      <c r="H340" s="110" t="s">
        <v>1699</v>
      </c>
      <c r="I340" s="110" t="s">
        <v>1700</v>
      </c>
      <c r="J340" s="110" t="s">
        <v>333</v>
      </c>
    </row>
    <row r="341" spans="1:10">
      <c r="A341" s="110">
        <v>340</v>
      </c>
      <c r="B341" s="110" t="s">
        <v>404</v>
      </c>
      <c r="C341" s="110" t="s">
        <v>172</v>
      </c>
      <c r="D341" s="110" t="s">
        <v>1701</v>
      </c>
      <c r="E341" s="110" t="s">
        <v>1702</v>
      </c>
      <c r="F341" s="110" t="s">
        <v>1703</v>
      </c>
      <c r="G341" s="110" t="s">
        <v>426</v>
      </c>
      <c r="J341" s="110" t="s">
        <v>333</v>
      </c>
    </row>
    <row r="342" spans="1:10">
      <c r="A342" s="110">
        <v>341</v>
      </c>
      <c r="B342" s="110" t="s">
        <v>404</v>
      </c>
      <c r="C342" s="110" t="s">
        <v>172</v>
      </c>
      <c r="D342" s="110" t="s">
        <v>1704</v>
      </c>
      <c r="E342" s="110" t="s">
        <v>1705</v>
      </c>
      <c r="F342" s="110" t="s">
        <v>1706</v>
      </c>
      <c r="G342" s="110" t="s">
        <v>501</v>
      </c>
      <c r="H342" s="110" t="s">
        <v>1707</v>
      </c>
      <c r="J342" s="110" t="s">
        <v>333</v>
      </c>
    </row>
    <row r="343" spans="1:10">
      <c r="A343" s="110">
        <v>342</v>
      </c>
      <c r="B343" s="110" t="s">
        <v>404</v>
      </c>
      <c r="C343" s="110" t="s">
        <v>172</v>
      </c>
      <c r="D343" s="110" t="s">
        <v>1708</v>
      </c>
      <c r="E343" s="110" t="s">
        <v>1709</v>
      </c>
      <c r="F343" s="110" t="s">
        <v>1710</v>
      </c>
      <c r="G343" s="110" t="s">
        <v>435</v>
      </c>
      <c r="J343" s="110" t="s">
        <v>333</v>
      </c>
    </row>
    <row r="344" spans="1:10">
      <c r="A344" s="110">
        <v>343</v>
      </c>
      <c r="B344" s="110" t="s">
        <v>404</v>
      </c>
      <c r="C344" s="110" t="s">
        <v>172</v>
      </c>
      <c r="D344" s="110" t="s">
        <v>1711</v>
      </c>
      <c r="E344" s="110" t="s">
        <v>1712</v>
      </c>
      <c r="F344" s="110" t="s">
        <v>1713</v>
      </c>
      <c r="G344" s="110" t="s">
        <v>701</v>
      </c>
      <c r="H344" s="110" t="s">
        <v>1714</v>
      </c>
      <c r="J344" s="110" t="s">
        <v>333</v>
      </c>
    </row>
    <row r="345" spans="1:10">
      <c r="A345" s="110">
        <v>344</v>
      </c>
      <c r="B345" s="110" t="s">
        <v>404</v>
      </c>
      <c r="C345" s="110" t="s">
        <v>172</v>
      </c>
      <c r="D345" s="110" t="s">
        <v>1715</v>
      </c>
      <c r="E345" s="110" t="s">
        <v>1716</v>
      </c>
      <c r="F345" s="110" t="s">
        <v>1717</v>
      </c>
      <c r="G345" s="110" t="s">
        <v>523</v>
      </c>
      <c r="J345" s="110" t="s">
        <v>333</v>
      </c>
    </row>
    <row r="346" spans="1:10">
      <c r="A346" s="110">
        <v>345</v>
      </c>
      <c r="B346" s="110" t="s">
        <v>404</v>
      </c>
      <c r="C346" s="110" t="s">
        <v>172</v>
      </c>
      <c r="D346" s="110" t="s">
        <v>1718</v>
      </c>
      <c r="E346" s="110" t="s">
        <v>1719</v>
      </c>
      <c r="F346" s="110" t="s">
        <v>1720</v>
      </c>
      <c r="G346" s="110" t="s">
        <v>1721</v>
      </c>
      <c r="J346" s="110" t="s">
        <v>333</v>
      </c>
    </row>
    <row r="347" spans="1:10">
      <c r="A347" s="110">
        <v>346</v>
      </c>
      <c r="B347" s="110" t="s">
        <v>404</v>
      </c>
      <c r="C347" s="110" t="s">
        <v>172</v>
      </c>
      <c r="D347" s="110" t="s">
        <v>1722</v>
      </c>
      <c r="E347" s="110" t="s">
        <v>1723</v>
      </c>
      <c r="F347" s="110" t="s">
        <v>1724</v>
      </c>
      <c r="G347" s="110" t="s">
        <v>523</v>
      </c>
      <c r="H347" s="110" t="s">
        <v>1725</v>
      </c>
      <c r="J347" s="110" t="s">
        <v>333</v>
      </c>
    </row>
    <row r="348" spans="1:10">
      <c r="A348" s="110">
        <v>347</v>
      </c>
      <c r="B348" s="110" t="s">
        <v>404</v>
      </c>
      <c r="C348" s="110" t="s">
        <v>172</v>
      </c>
      <c r="D348" s="110" t="s">
        <v>1726</v>
      </c>
      <c r="E348" s="110" t="s">
        <v>1727</v>
      </c>
      <c r="F348" s="110" t="s">
        <v>1728</v>
      </c>
      <c r="G348" s="110" t="s">
        <v>701</v>
      </c>
      <c r="H348" s="110" t="s">
        <v>1729</v>
      </c>
      <c r="J348" s="110" t="s">
        <v>333</v>
      </c>
    </row>
    <row r="349" spans="1:10">
      <c r="A349" s="110">
        <v>348</v>
      </c>
      <c r="B349" s="110" t="s">
        <v>404</v>
      </c>
      <c r="C349" s="110" t="s">
        <v>172</v>
      </c>
      <c r="D349" s="110" t="s">
        <v>1730</v>
      </c>
      <c r="E349" s="110" t="s">
        <v>1731</v>
      </c>
      <c r="F349" s="110" t="s">
        <v>1732</v>
      </c>
      <c r="G349" s="110" t="s">
        <v>506</v>
      </c>
      <c r="J349" s="110" t="s">
        <v>333</v>
      </c>
    </row>
    <row r="350" spans="1:10">
      <c r="A350" s="110">
        <v>349</v>
      </c>
      <c r="B350" s="110" t="s">
        <v>404</v>
      </c>
      <c r="C350" s="110" t="s">
        <v>172</v>
      </c>
      <c r="D350" s="110" t="s">
        <v>1733</v>
      </c>
      <c r="E350" s="110" t="s">
        <v>1734</v>
      </c>
      <c r="F350" s="110" t="s">
        <v>1735</v>
      </c>
      <c r="G350" s="110" t="s">
        <v>435</v>
      </c>
      <c r="H350" s="110" t="s">
        <v>1736</v>
      </c>
      <c r="J350" s="110" t="s">
        <v>333</v>
      </c>
    </row>
    <row r="351" spans="1:10">
      <c r="A351" s="110">
        <v>350</v>
      </c>
      <c r="B351" s="110" t="s">
        <v>404</v>
      </c>
      <c r="C351" s="110" t="s">
        <v>172</v>
      </c>
      <c r="D351" s="110" t="s">
        <v>1737</v>
      </c>
      <c r="E351" s="110" t="s">
        <v>1738</v>
      </c>
      <c r="F351" s="110" t="s">
        <v>1739</v>
      </c>
      <c r="G351" s="110" t="s">
        <v>468</v>
      </c>
      <c r="H351" s="110" t="s">
        <v>1740</v>
      </c>
      <c r="J351" s="110" t="s">
        <v>333</v>
      </c>
    </row>
    <row r="352" spans="1:10">
      <c r="A352" s="110">
        <v>351</v>
      </c>
      <c r="B352" s="110" t="s">
        <v>404</v>
      </c>
      <c r="C352" s="110" t="s">
        <v>172</v>
      </c>
      <c r="D352" s="110" t="s">
        <v>1741</v>
      </c>
      <c r="E352" s="110" t="s">
        <v>1742</v>
      </c>
      <c r="F352" s="110" t="s">
        <v>1743</v>
      </c>
      <c r="G352" s="110" t="s">
        <v>488</v>
      </c>
      <c r="H352" s="110" t="s">
        <v>1744</v>
      </c>
      <c r="J352" s="110" t="s">
        <v>333</v>
      </c>
    </row>
    <row r="353" spans="1:10">
      <c r="A353" s="110">
        <v>352</v>
      </c>
      <c r="B353" s="110" t="s">
        <v>404</v>
      </c>
      <c r="C353" s="110" t="s">
        <v>172</v>
      </c>
      <c r="D353" s="110" t="s">
        <v>1745</v>
      </c>
      <c r="E353" s="110" t="s">
        <v>1746</v>
      </c>
      <c r="F353" s="110" t="s">
        <v>1747</v>
      </c>
      <c r="G353" s="110" t="s">
        <v>1748</v>
      </c>
      <c r="H353" s="110" t="s">
        <v>1749</v>
      </c>
      <c r="J353" s="110" t="s">
        <v>333</v>
      </c>
    </row>
    <row r="354" spans="1:10">
      <c r="A354" s="110">
        <v>353</v>
      </c>
      <c r="B354" s="110" t="s">
        <v>404</v>
      </c>
      <c r="C354" s="110" t="s">
        <v>172</v>
      </c>
      <c r="D354" s="110" t="s">
        <v>1750</v>
      </c>
      <c r="E354" s="110" t="s">
        <v>1751</v>
      </c>
      <c r="F354" s="110" t="s">
        <v>1752</v>
      </c>
      <c r="G354" s="110" t="s">
        <v>1753</v>
      </c>
      <c r="H354" s="110" t="s">
        <v>1754</v>
      </c>
      <c r="J354" s="110" t="s">
        <v>333</v>
      </c>
    </row>
    <row r="355" spans="1:10">
      <c r="A355" s="110">
        <v>354</v>
      </c>
      <c r="B355" s="110" t="s">
        <v>404</v>
      </c>
      <c r="C355" s="110" t="s">
        <v>172</v>
      </c>
      <c r="D355" s="110" t="s">
        <v>1755</v>
      </c>
      <c r="E355" s="110" t="s">
        <v>1756</v>
      </c>
      <c r="F355" s="110" t="s">
        <v>1752</v>
      </c>
      <c r="G355" s="110" t="s">
        <v>1757</v>
      </c>
      <c r="J355" s="110" t="s">
        <v>333</v>
      </c>
    </row>
    <row r="356" spans="1:10">
      <c r="A356" s="110">
        <v>355</v>
      </c>
      <c r="B356" s="110" t="s">
        <v>404</v>
      </c>
      <c r="C356" s="110" t="s">
        <v>172</v>
      </c>
      <c r="D356" s="110" t="s">
        <v>1758</v>
      </c>
      <c r="E356" s="110" t="s">
        <v>1759</v>
      </c>
      <c r="F356" s="110" t="s">
        <v>1760</v>
      </c>
      <c r="G356" s="110" t="s">
        <v>506</v>
      </c>
      <c r="H356" s="110" t="s">
        <v>1761</v>
      </c>
      <c r="J356" s="110" t="s">
        <v>333</v>
      </c>
    </row>
    <row r="357" spans="1:10">
      <c r="A357" s="110">
        <v>356</v>
      </c>
      <c r="B357" s="110" t="s">
        <v>404</v>
      </c>
      <c r="C357" s="110" t="s">
        <v>172</v>
      </c>
      <c r="D357" s="110" t="s">
        <v>1762</v>
      </c>
      <c r="E357" s="110" t="s">
        <v>1763</v>
      </c>
      <c r="F357" s="110" t="s">
        <v>1764</v>
      </c>
      <c r="G357" s="110" t="s">
        <v>1765</v>
      </c>
      <c r="J357" s="110" t="s">
        <v>333</v>
      </c>
    </row>
    <row r="358" spans="1:10">
      <c r="A358" s="110">
        <v>357</v>
      </c>
      <c r="B358" s="110" t="s">
        <v>404</v>
      </c>
      <c r="C358" s="110" t="s">
        <v>172</v>
      </c>
      <c r="D358" s="110" t="s">
        <v>1766</v>
      </c>
      <c r="E358" s="110" t="s">
        <v>1767</v>
      </c>
      <c r="F358" s="110" t="s">
        <v>407</v>
      </c>
      <c r="G358" s="110" t="s">
        <v>1768</v>
      </c>
      <c r="H358" s="110" t="s">
        <v>413</v>
      </c>
      <c r="J358" s="110" t="s">
        <v>333</v>
      </c>
    </row>
    <row r="359" spans="1:10">
      <c r="A359" s="110">
        <v>358</v>
      </c>
      <c r="B359" s="110" t="s">
        <v>404</v>
      </c>
      <c r="C359" s="110" t="s">
        <v>172</v>
      </c>
      <c r="D359" s="110" t="s">
        <v>1769</v>
      </c>
      <c r="E359" s="110" t="s">
        <v>1770</v>
      </c>
      <c r="F359" s="110" t="s">
        <v>1771</v>
      </c>
      <c r="G359" s="110" t="s">
        <v>534</v>
      </c>
      <c r="H359" s="110" t="s">
        <v>1772</v>
      </c>
      <c r="J359" s="110" t="s">
        <v>333</v>
      </c>
    </row>
    <row r="360" spans="1:10">
      <c r="A360" s="110">
        <v>359</v>
      </c>
      <c r="B360" s="110" t="s">
        <v>404</v>
      </c>
      <c r="C360" s="110" t="s">
        <v>172</v>
      </c>
      <c r="D360" s="110" t="s">
        <v>1773</v>
      </c>
      <c r="E360" s="110" t="s">
        <v>1774</v>
      </c>
      <c r="F360" s="110" t="s">
        <v>1775</v>
      </c>
      <c r="G360" s="110" t="s">
        <v>1776</v>
      </c>
      <c r="H360" s="110" t="s">
        <v>767</v>
      </c>
      <c r="J360" s="110" t="s">
        <v>333</v>
      </c>
    </row>
    <row r="361" spans="1:10">
      <c r="A361" s="110">
        <v>360</v>
      </c>
      <c r="B361" s="110" t="s">
        <v>404</v>
      </c>
      <c r="C361" s="110" t="s">
        <v>172</v>
      </c>
      <c r="D361" s="110" t="s">
        <v>1777</v>
      </c>
      <c r="E361" s="110" t="s">
        <v>1778</v>
      </c>
      <c r="F361" s="110" t="s">
        <v>1779</v>
      </c>
      <c r="G361" s="110" t="s">
        <v>574</v>
      </c>
      <c r="J361" s="110" t="s">
        <v>333</v>
      </c>
    </row>
    <row r="362" spans="1:10">
      <c r="A362" s="110">
        <v>361</v>
      </c>
      <c r="B362" s="110" t="s">
        <v>404</v>
      </c>
      <c r="C362" s="110" t="s">
        <v>172</v>
      </c>
      <c r="D362" s="110" t="s">
        <v>1780</v>
      </c>
      <c r="E362" s="110" t="s">
        <v>1781</v>
      </c>
      <c r="F362" s="110" t="s">
        <v>1782</v>
      </c>
      <c r="G362" s="110" t="s">
        <v>816</v>
      </c>
      <c r="H362" s="110" t="s">
        <v>1783</v>
      </c>
      <c r="J362" s="110" t="s">
        <v>333</v>
      </c>
    </row>
    <row r="363" spans="1:10">
      <c r="A363" s="110">
        <v>362</v>
      </c>
      <c r="B363" s="110" t="s">
        <v>404</v>
      </c>
      <c r="C363" s="110" t="s">
        <v>172</v>
      </c>
      <c r="D363" s="110" t="s">
        <v>1784</v>
      </c>
      <c r="E363" s="110" t="s">
        <v>1785</v>
      </c>
      <c r="F363" s="110" t="s">
        <v>1786</v>
      </c>
      <c r="G363" s="110" t="s">
        <v>417</v>
      </c>
      <c r="H363" s="110" t="s">
        <v>1787</v>
      </c>
      <c r="J363" s="110" t="s">
        <v>333</v>
      </c>
    </row>
    <row r="364" spans="1:10">
      <c r="A364" s="110">
        <v>363</v>
      </c>
      <c r="B364" s="110" t="s">
        <v>404</v>
      </c>
      <c r="C364" s="110" t="s">
        <v>172</v>
      </c>
      <c r="D364" s="110" t="s">
        <v>1788</v>
      </c>
      <c r="E364" s="110" t="s">
        <v>1789</v>
      </c>
      <c r="F364" s="110" t="s">
        <v>1790</v>
      </c>
      <c r="G364" s="110" t="s">
        <v>1791</v>
      </c>
      <c r="H364" s="110" t="s">
        <v>1792</v>
      </c>
      <c r="J364" s="110" t="s">
        <v>333</v>
      </c>
    </row>
    <row r="365" spans="1:10">
      <c r="A365" s="110">
        <v>364</v>
      </c>
      <c r="B365" s="110" t="s">
        <v>404</v>
      </c>
      <c r="C365" s="110" t="s">
        <v>172</v>
      </c>
      <c r="D365" s="110" t="s">
        <v>1793</v>
      </c>
      <c r="E365" s="110" t="s">
        <v>1794</v>
      </c>
      <c r="F365" s="110" t="s">
        <v>1795</v>
      </c>
      <c r="G365" s="110" t="s">
        <v>696</v>
      </c>
      <c r="H365" s="110" t="s">
        <v>1796</v>
      </c>
      <c r="J365" s="110" t="s">
        <v>333</v>
      </c>
    </row>
    <row r="366" spans="1:10">
      <c r="A366" s="110">
        <v>365</v>
      </c>
      <c r="B366" s="110" t="s">
        <v>404</v>
      </c>
      <c r="C366" s="110" t="s">
        <v>172</v>
      </c>
      <c r="D366" s="110" t="s">
        <v>1797</v>
      </c>
      <c r="E366" s="110" t="s">
        <v>1798</v>
      </c>
      <c r="F366" s="110" t="s">
        <v>1799</v>
      </c>
      <c r="G366" s="110" t="s">
        <v>523</v>
      </c>
      <c r="H366" s="110" t="s">
        <v>1800</v>
      </c>
      <c r="J366" s="110" t="s">
        <v>333</v>
      </c>
    </row>
    <row r="367" spans="1:10">
      <c r="A367" s="110">
        <v>366</v>
      </c>
      <c r="B367" s="110" t="s">
        <v>404</v>
      </c>
      <c r="C367" s="110" t="s">
        <v>172</v>
      </c>
      <c r="D367" s="110" t="s">
        <v>1801</v>
      </c>
      <c r="E367" s="110" t="s">
        <v>1802</v>
      </c>
      <c r="F367" s="110" t="s">
        <v>1803</v>
      </c>
      <c r="G367" s="110" t="s">
        <v>642</v>
      </c>
      <c r="H367" s="110" t="s">
        <v>1804</v>
      </c>
      <c r="J367" s="110" t="s">
        <v>333</v>
      </c>
    </row>
    <row r="368" spans="1:10">
      <c r="A368" s="110">
        <v>367</v>
      </c>
      <c r="B368" s="110" t="s">
        <v>404</v>
      </c>
      <c r="C368" s="110" t="s">
        <v>172</v>
      </c>
      <c r="D368" s="110" t="s">
        <v>1805</v>
      </c>
      <c r="E368" s="110" t="s">
        <v>1806</v>
      </c>
      <c r="F368" s="110" t="s">
        <v>1807</v>
      </c>
      <c r="G368" s="110" t="s">
        <v>743</v>
      </c>
      <c r="H368" s="110" t="s">
        <v>1808</v>
      </c>
      <c r="J368" s="110" t="s">
        <v>333</v>
      </c>
    </row>
    <row r="369" spans="1:10">
      <c r="A369" s="110">
        <v>368</v>
      </c>
      <c r="B369" s="110" t="s">
        <v>404</v>
      </c>
      <c r="C369" s="110" t="s">
        <v>172</v>
      </c>
      <c r="D369" s="110" t="s">
        <v>1809</v>
      </c>
      <c r="E369" s="110" t="s">
        <v>1810</v>
      </c>
      <c r="F369" s="110" t="s">
        <v>1811</v>
      </c>
      <c r="G369" s="110" t="s">
        <v>421</v>
      </c>
      <c r="H369" s="110" t="s">
        <v>1812</v>
      </c>
      <c r="J369" s="110" t="s">
        <v>333</v>
      </c>
    </row>
    <row r="370" spans="1:10">
      <c r="A370" s="110">
        <v>369</v>
      </c>
      <c r="B370" s="110" t="s">
        <v>404</v>
      </c>
      <c r="C370" s="110" t="s">
        <v>172</v>
      </c>
      <c r="D370" s="110" t="s">
        <v>1813</v>
      </c>
      <c r="E370" s="110" t="s">
        <v>1814</v>
      </c>
      <c r="F370" s="110" t="s">
        <v>1815</v>
      </c>
      <c r="G370" s="110" t="s">
        <v>1083</v>
      </c>
      <c r="H370" s="110" t="s">
        <v>1495</v>
      </c>
      <c r="J370" s="110" t="s">
        <v>333</v>
      </c>
    </row>
    <row r="371" spans="1:10">
      <c r="A371" s="110">
        <v>370</v>
      </c>
      <c r="B371" s="110" t="s">
        <v>404</v>
      </c>
      <c r="C371" s="110" t="s">
        <v>172</v>
      </c>
      <c r="D371" s="110" t="s">
        <v>1816</v>
      </c>
      <c r="E371" s="110" t="s">
        <v>1817</v>
      </c>
      <c r="F371" s="110" t="s">
        <v>1818</v>
      </c>
      <c r="G371" s="110" t="s">
        <v>664</v>
      </c>
      <c r="H371" s="110" t="s">
        <v>1819</v>
      </c>
      <c r="J371" s="110" t="s">
        <v>333</v>
      </c>
    </row>
    <row r="372" spans="1:10">
      <c r="A372" s="110">
        <v>371</v>
      </c>
      <c r="B372" s="110" t="s">
        <v>404</v>
      </c>
      <c r="C372" s="110" t="s">
        <v>172</v>
      </c>
      <c r="D372" s="110" t="s">
        <v>1820</v>
      </c>
      <c r="E372" s="110" t="s">
        <v>1821</v>
      </c>
      <c r="F372" s="110" t="s">
        <v>1822</v>
      </c>
      <c r="G372" s="110" t="s">
        <v>647</v>
      </c>
      <c r="H372" s="110" t="s">
        <v>1823</v>
      </c>
      <c r="J372" s="110" t="s">
        <v>333</v>
      </c>
    </row>
    <row r="373" spans="1:10">
      <c r="A373" s="110">
        <v>372</v>
      </c>
      <c r="B373" s="110" t="s">
        <v>404</v>
      </c>
      <c r="C373" s="110" t="s">
        <v>172</v>
      </c>
      <c r="D373" s="110" t="s">
        <v>1824</v>
      </c>
      <c r="E373" s="110" t="s">
        <v>1825</v>
      </c>
      <c r="F373" s="110" t="s">
        <v>1826</v>
      </c>
      <c r="G373" s="110" t="s">
        <v>417</v>
      </c>
      <c r="H373" s="110" t="s">
        <v>1827</v>
      </c>
      <c r="J373" s="110" t="s">
        <v>333</v>
      </c>
    </row>
    <row r="374" spans="1:10">
      <c r="A374" s="110">
        <v>373</v>
      </c>
      <c r="B374" s="110" t="s">
        <v>404</v>
      </c>
      <c r="C374" s="110" t="s">
        <v>172</v>
      </c>
      <c r="D374" s="110" t="s">
        <v>1828</v>
      </c>
      <c r="E374" s="110" t="s">
        <v>1829</v>
      </c>
      <c r="F374" s="110" t="s">
        <v>1830</v>
      </c>
      <c r="G374" s="110" t="s">
        <v>417</v>
      </c>
      <c r="H374" s="110" t="s">
        <v>585</v>
      </c>
      <c r="J374" s="110" t="s">
        <v>333</v>
      </c>
    </row>
    <row r="375" spans="1:10">
      <c r="A375" s="110">
        <v>374</v>
      </c>
      <c r="B375" s="110" t="s">
        <v>404</v>
      </c>
      <c r="C375" s="110" t="s">
        <v>172</v>
      </c>
      <c r="D375" s="110" t="s">
        <v>1831</v>
      </c>
      <c r="E375" s="110" t="s">
        <v>1832</v>
      </c>
      <c r="F375" s="110" t="s">
        <v>1833</v>
      </c>
      <c r="G375" s="110" t="s">
        <v>589</v>
      </c>
      <c r="H375" s="110" t="s">
        <v>1834</v>
      </c>
      <c r="J375" s="110" t="s">
        <v>333</v>
      </c>
    </row>
    <row r="376" spans="1:10">
      <c r="A376" s="110">
        <v>375</v>
      </c>
      <c r="B376" s="110" t="s">
        <v>404</v>
      </c>
      <c r="C376" s="110" t="s">
        <v>172</v>
      </c>
      <c r="D376" s="110" t="s">
        <v>1835</v>
      </c>
      <c r="E376" s="110" t="s">
        <v>1836</v>
      </c>
      <c r="F376" s="110" t="s">
        <v>1837</v>
      </c>
      <c r="G376" s="110" t="s">
        <v>1838</v>
      </c>
      <c r="J376" s="110" t="s">
        <v>333</v>
      </c>
    </row>
    <row r="377" spans="1:10">
      <c r="A377" s="110">
        <v>376</v>
      </c>
      <c r="B377" s="110" t="s">
        <v>404</v>
      </c>
      <c r="C377" s="110" t="s">
        <v>172</v>
      </c>
      <c r="D377" s="110" t="s">
        <v>1839</v>
      </c>
      <c r="E377" s="110" t="s">
        <v>1840</v>
      </c>
      <c r="F377" s="110" t="s">
        <v>1841</v>
      </c>
      <c r="G377" s="110" t="s">
        <v>426</v>
      </c>
      <c r="H377" s="110" t="s">
        <v>1842</v>
      </c>
      <c r="J377" s="110" t="s">
        <v>333</v>
      </c>
    </row>
    <row r="378" spans="1:10">
      <c r="A378" s="110">
        <v>377</v>
      </c>
      <c r="B378" s="110" t="s">
        <v>404</v>
      </c>
      <c r="C378" s="110" t="s">
        <v>172</v>
      </c>
      <c r="D378" s="110" t="s">
        <v>1843</v>
      </c>
      <c r="E378" s="110" t="s">
        <v>1844</v>
      </c>
      <c r="F378" s="110" t="s">
        <v>1764</v>
      </c>
      <c r="G378" s="110" t="s">
        <v>1845</v>
      </c>
      <c r="J378" s="110" t="s">
        <v>333</v>
      </c>
    </row>
    <row r="379" spans="1:10">
      <c r="A379" s="110">
        <v>378</v>
      </c>
      <c r="B379" s="110" t="s">
        <v>404</v>
      </c>
      <c r="C379" s="110" t="s">
        <v>172</v>
      </c>
      <c r="D379" s="110" t="s">
        <v>1846</v>
      </c>
      <c r="E379" s="110" t="s">
        <v>1847</v>
      </c>
      <c r="F379" s="110" t="s">
        <v>407</v>
      </c>
      <c r="G379" s="110" t="s">
        <v>1848</v>
      </c>
      <c r="H379" s="110" t="s">
        <v>413</v>
      </c>
      <c r="J379" s="110" t="s">
        <v>333</v>
      </c>
    </row>
    <row r="380" spans="1:10">
      <c r="A380" s="110">
        <v>379</v>
      </c>
      <c r="B380" s="110" t="s">
        <v>404</v>
      </c>
      <c r="C380" s="110" t="s">
        <v>172</v>
      </c>
      <c r="D380" s="110" t="s">
        <v>1849</v>
      </c>
      <c r="E380" s="110" t="s">
        <v>1850</v>
      </c>
      <c r="F380" s="110" t="s">
        <v>1851</v>
      </c>
      <c r="G380" s="110" t="s">
        <v>1852</v>
      </c>
      <c r="H380" s="110" t="s">
        <v>1853</v>
      </c>
      <c r="J380" s="110" t="s">
        <v>333</v>
      </c>
    </row>
  </sheetData>
  <sheetProtection formatColumns="0" formatRows="0"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sheetProtection formatColumns="0" formatRows="0"/>
  <phoneticPr fontId="1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32"/>
  <sheetViews>
    <sheetView showGridLines="0" topLeftCell="C3" zoomScaleNormal="100" workbookViewId="0">
      <selection activeCell="H34" sqref="H34"/>
    </sheetView>
  </sheetViews>
  <sheetFormatPr defaultRowHeight="14.25"/>
  <cols>
    <col min="1" max="1" width="9.140625" style="32" hidden="1" customWidth="1"/>
    <col min="2" max="2" width="9.140625" style="372" hidden="1" customWidth="1"/>
    <col min="3" max="3" width="3.7109375" style="153" customWidth="1"/>
    <col min="4" max="4" width="6.28515625" style="372" customWidth="1"/>
    <col min="5" max="5" width="46.42578125" style="372" customWidth="1"/>
    <col min="6" max="6" width="3.7109375" style="372" customWidth="1"/>
    <col min="7" max="7" width="5.7109375" style="372" customWidth="1"/>
    <col min="8" max="8" width="41.42578125" style="372" bestFit="1" customWidth="1"/>
    <col min="9" max="9" width="3.7109375" style="372" customWidth="1"/>
    <col min="10" max="10" width="5.7109375" style="372" customWidth="1"/>
    <col min="11" max="11" width="32.5703125" style="372" customWidth="1"/>
    <col min="12" max="12" width="14.85546875" style="372" customWidth="1"/>
    <col min="13" max="13" width="13.140625" style="293" hidden="1" customWidth="1"/>
    <col min="14" max="16" width="9.140625" style="293" hidden="1" customWidth="1"/>
    <col min="17" max="17" width="25.7109375" style="294" hidden="1" customWidth="1"/>
    <col min="18" max="18" width="14.42578125" style="293" hidden="1" customWidth="1"/>
    <col min="19" max="22" width="9.140625" style="295"/>
    <col min="23" max="16384" width="9.140625" style="372"/>
  </cols>
  <sheetData>
    <row r="1" spans="1:256" s="284" customFormat="1" ht="16.5" hidden="1" customHeight="1">
      <c r="C1" s="285"/>
      <c r="H1" s="285"/>
      <c r="I1" s="285"/>
      <c r="J1" s="285"/>
      <c r="K1" s="285" t="s">
        <v>112</v>
      </c>
      <c r="L1" s="286" t="s">
        <v>103</v>
      </c>
      <c r="M1" s="287" t="s">
        <v>111</v>
      </c>
      <c r="N1" s="287"/>
      <c r="O1" s="287"/>
      <c r="P1" s="287"/>
      <c r="Q1" s="288"/>
      <c r="R1" s="287"/>
      <c r="S1" s="287"/>
      <c r="T1" s="287"/>
      <c r="U1" s="287"/>
      <c r="V1" s="287"/>
      <c r="W1" s="286"/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  <c r="AN1" s="286"/>
      <c r="AO1" s="286"/>
      <c r="AP1" s="286"/>
      <c r="AQ1" s="286"/>
      <c r="AR1" s="286"/>
      <c r="AS1" s="286"/>
      <c r="AT1" s="286"/>
      <c r="AU1" s="286"/>
      <c r="AV1" s="286"/>
      <c r="AW1" s="286"/>
      <c r="AX1" s="286"/>
      <c r="AY1" s="286"/>
      <c r="AZ1" s="286"/>
      <c r="BA1" s="286"/>
      <c r="BB1" s="286"/>
      <c r="BC1" s="286"/>
      <c r="BD1" s="286"/>
      <c r="BE1" s="286"/>
      <c r="BF1" s="286"/>
      <c r="BG1" s="286"/>
      <c r="BH1" s="286"/>
      <c r="BI1" s="286"/>
      <c r="BJ1" s="286"/>
      <c r="BK1" s="286"/>
      <c r="BL1" s="286"/>
      <c r="BM1" s="286"/>
      <c r="BN1" s="286"/>
      <c r="BO1" s="286"/>
      <c r="BP1" s="286"/>
      <c r="BQ1" s="286"/>
      <c r="BR1" s="286"/>
      <c r="BS1" s="286"/>
      <c r="BT1" s="286"/>
      <c r="BU1" s="286"/>
      <c r="BV1" s="286"/>
      <c r="BW1" s="286"/>
      <c r="BX1" s="286"/>
      <c r="BY1" s="286"/>
      <c r="BZ1" s="286"/>
      <c r="CA1" s="286"/>
      <c r="CB1" s="286"/>
      <c r="CC1" s="286"/>
      <c r="CD1" s="286"/>
      <c r="CE1" s="286"/>
      <c r="CF1" s="286"/>
      <c r="CG1" s="286"/>
      <c r="CH1" s="286"/>
      <c r="CI1" s="286"/>
      <c r="CJ1" s="286"/>
      <c r="CK1" s="286"/>
      <c r="CL1" s="286"/>
      <c r="CM1" s="286"/>
      <c r="CN1" s="286"/>
      <c r="CO1" s="286"/>
      <c r="CP1" s="286"/>
      <c r="CQ1" s="286"/>
      <c r="CR1" s="286"/>
      <c r="CS1" s="286"/>
      <c r="CT1" s="286"/>
      <c r="CU1" s="286"/>
      <c r="CV1" s="286"/>
      <c r="CW1" s="286"/>
      <c r="CX1" s="286"/>
      <c r="CY1" s="286"/>
      <c r="CZ1" s="286"/>
      <c r="DA1" s="286"/>
      <c r="DB1" s="286"/>
      <c r="DC1" s="286"/>
      <c r="DD1" s="286"/>
      <c r="DE1" s="286"/>
      <c r="DF1" s="286"/>
      <c r="DG1" s="286"/>
      <c r="DH1" s="286"/>
      <c r="DI1" s="286"/>
      <c r="DJ1" s="286"/>
      <c r="DK1" s="286"/>
      <c r="DL1" s="286"/>
      <c r="DM1" s="286"/>
      <c r="DN1" s="286"/>
      <c r="DO1" s="286"/>
      <c r="DP1" s="286"/>
      <c r="DQ1" s="286"/>
      <c r="DR1" s="286"/>
      <c r="DS1" s="286"/>
      <c r="DT1" s="286"/>
      <c r="DU1" s="286"/>
      <c r="DV1" s="286"/>
      <c r="DW1" s="286"/>
      <c r="DX1" s="286"/>
      <c r="DY1" s="286"/>
      <c r="DZ1" s="286"/>
      <c r="EA1" s="286"/>
      <c r="EB1" s="286"/>
      <c r="EC1" s="286"/>
      <c r="ED1" s="286"/>
      <c r="EE1" s="286"/>
      <c r="EF1" s="286"/>
      <c r="EG1" s="286"/>
      <c r="EH1" s="286"/>
      <c r="EI1" s="286"/>
      <c r="EJ1" s="286"/>
      <c r="EK1" s="286"/>
      <c r="EL1" s="286"/>
      <c r="EM1" s="286"/>
      <c r="EN1" s="286"/>
      <c r="EO1" s="286"/>
      <c r="EP1" s="286"/>
      <c r="EQ1" s="286"/>
      <c r="ER1" s="286"/>
      <c r="ES1" s="286"/>
      <c r="ET1" s="286"/>
      <c r="EU1" s="286"/>
      <c r="EV1" s="286"/>
      <c r="EW1" s="286"/>
      <c r="EX1" s="286"/>
      <c r="EY1" s="286"/>
      <c r="EZ1" s="286"/>
      <c r="FA1" s="286"/>
      <c r="FB1" s="286"/>
      <c r="FC1" s="286"/>
      <c r="FD1" s="286"/>
      <c r="FE1" s="286"/>
      <c r="FF1" s="286"/>
      <c r="FG1" s="286"/>
      <c r="FH1" s="286"/>
      <c r="FI1" s="286"/>
      <c r="FJ1" s="286"/>
      <c r="FK1" s="286"/>
      <c r="FL1" s="286"/>
      <c r="FM1" s="286"/>
      <c r="FN1" s="286"/>
      <c r="FO1" s="286"/>
      <c r="FP1" s="286"/>
      <c r="FQ1" s="286"/>
      <c r="FR1" s="286"/>
      <c r="FS1" s="286"/>
      <c r="FT1" s="286"/>
      <c r="FU1" s="286"/>
      <c r="FV1" s="286"/>
      <c r="FW1" s="286"/>
      <c r="FX1" s="286"/>
      <c r="FY1" s="286"/>
      <c r="FZ1" s="286"/>
      <c r="GA1" s="286"/>
      <c r="GB1" s="286"/>
      <c r="GC1" s="286"/>
      <c r="GD1" s="286"/>
      <c r="GE1" s="286"/>
      <c r="GF1" s="286"/>
      <c r="GG1" s="286"/>
      <c r="GH1" s="286"/>
      <c r="GI1" s="286"/>
      <c r="GJ1" s="286"/>
      <c r="GK1" s="286"/>
      <c r="GL1" s="286"/>
      <c r="GM1" s="286"/>
      <c r="GN1" s="286"/>
      <c r="GO1" s="286"/>
      <c r="GP1" s="286"/>
      <c r="GQ1" s="286"/>
      <c r="GR1" s="286"/>
      <c r="GS1" s="286"/>
      <c r="GT1" s="286"/>
      <c r="GU1" s="286"/>
      <c r="GV1" s="286"/>
      <c r="GW1" s="286"/>
      <c r="GX1" s="286"/>
      <c r="GY1" s="286"/>
      <c r="GZ1" s="286"/>
      <c r="HA1" s="286"/>
      <c r="HB1" s="286"/>
      <c r="HC1" s="286"/>
      <c r="HD1" s="286"/>
      <c r="HE1" s="286"/>
      <c r="HF1" s="286"/>
      <c r="HG1" s="286"/>
      <c r="HH1" s="286"/>
      <c r="HI1" s="286"/>
      <c r="HJ1" s="286"/>
      <c r="HK1" s="286"/>
      <c r="HL1" s="286"/>
      <c r="HM1" s="286"/>
      <c r="HN1" s="286"/>
      <c r="HO1" s="286"/>
      <c r="HP1" s="286"/>
      <c r="HQ1" s="286"/>
      <c r="HR1" s="286"/>
      <c r="HS1" s="286"/>
      <c r="HT1" s="286"/>
      <c r="HU1" s="286"/>
      <c r="HV1" s="286"/>
      <c r="HW1" s="286"/>
      <c r="HX1" s="286"/>
      <c r="HY1" s="286"/>
      <c r="HZ1" s="286"/>
      <c r="IA1" s="286"/>
      <c r="IB1" s="286"/>
      <c r="IC1" s="286"/>
      <c r="ID1" s="286"/>
      <c r="IE1" s="286"/>
      <c r="IF1" s="286"/>
      <c r="IG1" s="286"/>
      <c r="IH1" s="286"/>
      <c r="II1" s="286"/>
      <c r="IJ1" s="286"/>
      <c r="IK1" s="286"/>
      <c r="IL1" s="286"/>
      <c r="IM1" s="286"/>
      <c r="IN1" s="286"/>
      <c r="IO1" s="286"/>
      <c r="IP1" s="286"/>
      <c r="IQ1" s="286"/>
      <c r="IR1" s="286"/>
      <c r="IS1" s="286"/>
      <c r="IT1" s="286"/>
      <c r="IU1" s="286"/>
      <c r="IV1" s="286"/>
    </row>
    <row r="2" spans="1:256" s="292" customFormat="1" ht="16.5" hidden="1" customHeight="1">
      <c r="A2" s="289"/>
      <c r="B2" s="289"/>
      <c r="C2" s="290"/>
      <c r="D2" s="289"/>
      <c r="E2" s="289"/>
      <c r="F2" s="289"/>
      <c r="G2" s="289"/>
      <c r="H2" s="289"/>
      <c r="I2" s="289"/>
      <c r="J2" s="289"/>
      <c r="K2" s="289"/>
      <c r="L2" s="289"/>
      <c r="M2" s="287"/>
      <c r="N2" s="287"/>
      <c r="O2" s="287"/>
      <c r="P2" s="287"/>
      <c r="Q2" s="288"/>
      <c r="R2" s="287"/>
      <c r="S2" s="291"/>
      <c r="T2" s="291"/>
      <c r="U2" s="291"/>
      <c r="V2" s="291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290"/>
      <c r="AR2" s="290"/>
      <c r="AS2" s="290"/>
      <c r="AT2" s="290"/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0"/>
      <c r="BI2" s="290"/>
      <c r="BJ2" s="290"/>
      <c r="BK2" s="290"/>
      <c r="BL2" s="290"/>
      <c r="BM2" s="290"/>
      <c r="BN2" s="290"/>
      <c r="BO2" s="290"/>
      <c r="BP2" s="290"/>
      <c r="BQ2" s="290"/>
      <c r="BR2" s="290"/>
      <c r="BS2" s="290"/>
      <c r="BT2" s="290"/>
      <c r="BU2" s="290"/>
      <c r="BV2" s="290"/>
      <c r="BW2" s="290"/>
      <c r="BX2" s="290"/>
      <c r="BY2" s="290"/>
      <c r="BZ2" s="290"/>
      <c r="CA2" s="290"/>
      <c r="CB2" s="290"/>
      <c r="CC2" s="290"/>
      <c r="CD2" s="290"/>
      <c r="CE2" s="290"/>
      <c r="CF2" s="290"/>
      <c r="CG2" s="290"/>
      <c r="CH2" s="290"/>
      <c r="CI2" s="290"/>
      <c r="CJ2" s="290"/>
      <c r="CK2" s="290"/>
      <c r="CL2" s="290"/>
      <c r="CM2" s="290"/>
      <c r="CN2" s="290"/>
      <c r="CO2" s="290"/>
      <c r="CP2" s="290"/>
      <c r="CQ2" s="290"/>
      <c r="CR2" s="290"/>
      <c r="CS2" s="290"/>
      <c r="CT2" s="290"/>
      <c r="CU2" s="290"/>
      <c r="CV2" s="290"/>
      <c r="CW2" s="290"/>
      <c r="CX2" s="290"/>
      <c r="CY2" s="290"/>
      <c r="CZ2" s="290"/>
      <c r="DA2" s="290"/>
      <c r="DB2" s="290"/>
      <c r="DC2" s="290"/>
      <c r="DD2" s="290"/>
      <c r="DE2" s="290"/>
      <c r="DF2" s="290"/>
      <c r="DG2" s="290"/>
      <c r="DH2" s="290"/>
      <c r="DI2" s="290"/>
      <c r="DJ2" s="290"/>
      <c r="DK2" s="290"/>
      <c r="DL2" s="290"/>
      <c r="DM2" s="290"/>
      <c r="DN2" s="290"/>
      <c r="DO2" s="290"/>
      <c r="DP2" s="290"/>
      <c r="DQ2" s="290"/>
      <c r="DR2" s="290"/>
      <c r="DS2" s="290"/>
      <c r="DT2" s="290"/>
      <c r="DU2" s="290"/>
      <c r="DV2" s="290"/>
      <c r="DW2" s="290"/>
      <c r="DX2" s="290"/>
      <c r="DY2" s="290"/>
      <c r="DZ2" s="290"/>
      <c r="EA2" s="290"/>
      <c r="EB2" s="290"/>
      <c r="EC2" s="290"/>
      <c r="ED2" s="290"/>
      <c r="EE2" s="290"/>
      <c r="EF2" s="290"/>
      <c r="EG2" s="290"/>
      <c r="EH2" s="290"/>
      <c r="EI2" s="290"/>
      <c r="EJ2" s="290"/>
      <c r="EK2" s="290"/>
      <c r="EL2" s="290"/>
      <c r="EM2" s="290"/>
      <c r="EN2" s="290"/>
      <c r="EO2" s="290"/>
      <c r="EP2" s="290"/>
      <c r="EQ2" s="290"/>
      <c r="ER2" s="290"/>
      <c r="ES2" s="290"/>
      <c r="ET2" s="290"/>
    </row>
    <row r="3" spans="1:256" s="154" customFormat="1" ht="3" customHeight="1">
      <c r="A3" s="32"/>
      <c r="B3" s="372"/>
      <c r="C3" s="39"/>
      <c r="D3" s="373"/>
      <c r="E3" s="373"/>
      <c r="F3" s="373"/>
      <c r="G3" s="373"/>
      <c r="H3" s="373"/>
      <c r="I3" s="373"/>
      <c r="J3" s="373"/>
      <c r="K3" s="373"/>
      <c r="L3" s="72"/>
      <c r="M3" s="293"/>
      <c r="N3" s="293"/>
      <c r="O3" s="293"/>
      <c r="P3" s="293"/>
      <c r="Q3" s="294"/>
      <c r="R3" s="293"/>
      <c r="S3" s="295"/>
      <c r="T3" s="295"/>
      <c r="U3" s="295"/>
      <c r="V3" s="295"/>
    </row>
    <row r="4" spans="1:256" s="154" customFormat="1" ht="22.5">
      <c r="A4" s="32"/>
      <c r="B4" s="372"/>
      <c r="C4" s="39"/>
      <c r="D4" s="472" t="s">
        <v>276</v>
      </c>
      <c r="E4" s="473"/>
      <c r="F4" s="473"/>
      <c r="G4" s="473"/>
      <c r="H4" s="474"/>
      <c r="I4" s="296"/>
      <c r="M4" s="293"/>
      <c r="N4" s="293"/>
      <c r="O4" s="293"/>
      <c r="P4" s="293"/>
      <c r="Q4" s="294"/>
      <c r="R4" s="293"/>
      <c r="S4" s="295"/>
      <c r="T4" s="295"/>
      <c r="U4" s="295"/>
      <c r="V4" s="295"/>
    </row>
    <row r="5" spans="1:256" s="154" customFormat="1" ht="3" hidden="1" customHeight="1">
      <c r="A5" s="32"/>
      <c r="B5" s="372"/>
      <c r="C5" s="39"/>
      <c r="D5" s="373"/>
      <c r="E5" s="373"/>
      <c r="F5" s="373"/>
      <c r="G5" s="373"/>
      <c r="H5" s="21"/>
      <c r="I5" s="21"/>
      <c r="J5" s="21"/>
      <c r="K5" s="21"/>
      <c r="L5" s="20"/>
      <c r="M5" s="293"/>
      <c r="N5" s="293"/>
      <c r="O5" s="293"/>
      <c r="P5" s="293"/>
      <c r="Q5" s="294"/>
      <c r="R5" s="293"/>
      <c r="S5" s="295"/>
      <c r="T5" s="295"/>
      <c r="U5" s="295"/>
      <c r="V5" s="295"/>
    </row>
    <row r="6" spans="1:256" s="154" customFormat="1" ht="20.100000000000001" hidden="1" customHeight="1">
      <c r="A6" s="167"/>
      <c r="B6" s="167"/>
      <c r="C6" s="39"/>
      <c r="D6" s="475"/>
      <c r="E6" s="475"/>
      <c r="F6" s="476" t="s">
        <v>16</v>
      </c>
      <c r="G6" s="476"/>
      <c r="H6" s="21"/>
      <c r="I6" s="21"/>
      <c r="J6" s="155"/>
      <c r="K6" s="156"/>
      <c r="L6" s="156"/>
      <c r="M6" s="293"/>
      <c r="N6" s="293"/>
      <c r="O6" s="293"/>
      <c r="P6" s="293"/>
      <c r="Q6" s="294"/>
      <c r="R6" s="293"/>
      <c r="S6" s="295"/>
      <c r="T6" s="295"/>
      <c r="U6" s="295"/>
      <c r="V6" s="295"/>
    </row>
    <row r="7" spans="1:256" ht="45.75" customHeight="1">
      <c r="E7" s="479"/>
      <c r="F7" s="479"/>
      <c r="G7" s="479"/>
      <c r="H7" s="479"/>
      <c r="I7" s="479"/>
      <c r="J7" s="479"/>
      <c r="K7" s="479"/>
      <c r="L7" s="479"/>
    </row>
    <row r="8" spans="1:256" s="154" customFormat="1">
      <c r="A8" s="32"/>
      <c r="B8" s="372"/>
      <c r="C8" s="39"/>
      <c r="D8" s="477" t="s">
        <v>277</v>
      </c>
      <c r="E8" s="477"/>
      <c r="F8" s="477" t="s">
        <v>101</v>
      </c>
      <c r="G8" s="477"/>
      <c r="H8" s="477"/>
      <c r="I8" s="478" t="s">
        <v>102</v>
      </c>
      <c r="J8" s="478"/>
      <c r="K8" s="478"/>
      <c r="L8" s="478"/>
      <c r="M8" s="293"/>
      <c r="N8" s="293"/>
      <c r="O8" s="293"/>
      <c r="P8" s="293"/>
      <c r="Q8" s="294"/>
      <c r="R8" s="293"/>
      <c r="S8" s="295"/>
      <c r="T8" s="295"/>
      <c r="U8" s="295"/>
      <c r="V8" s="295"/>
    </row>
    <row r="9" spans="1:256" s="154" customFormat="1" ht="20.25" customHeight="1">
      <c r="A9" s="32"/>
      <c r="B9" s="372"/>
      <c r="C9" s="39"/>
      <c r="D9" s="423" t="s">
        <v>23</v>
      </c>
      <c r="E9" s="423" t="s">
        <v>109</v>
      </c>
      <c r="F9" s="468" t="s">
        <v>23</v>
      </c>
      <c r="G9" s="469"/>
      <c r="H9" s="171" t="s">
        <v>109</v>
      </c>
      <c r="I9" s="470" t="s">
        <v>23</v>
      </c>
      <c r="J9" s="470"/>
      <c r="K9" s="171" t="s">
        <v>109</v>
      </c>
      <c r="L9" s="171" t="s">
        <v>103</v>
      </c>
      <c r="M9" s="329"/>
      <c r="N9" s="329"/>
      <c r="O9" s="329"/>
      <c r="P9" s="329"/>
      <c r="Q9" s="330"/>
      <c r="R9" s="329"/>
      <c r="S9" s="295"/>
      <c r="T9" s="295"/>
      <c r="U9" s="295"/>
      <c r="V9" s="295"/>
    </row>
    <row r="10" spans="1:256" ht="12" customHeight="1">
      <c r="C10" s="70"/>
      <c r="D10" s="424" t="s">
        <v>24</v>
      </c>
      <c r="E10" s="424" t="s">
        <v>0</v>
      </c>
      <c r="F10" s="471" t="s">
        <v>1</v>
      </c>
      <c r="G10" s="471"/>
      <c r="H10" s="424" t="s">
        <v>2</v>
      </c>
      <c r="I10" s="471" t="s">
        <v>10</v>
      </c>
      <c r="J10" s="471"/>
      <c r="K10" s="424" t="s">
        <v>11</v>
      </c>
      <c r="L10" s="424" t="s">
        <v>29</v>
      </c>
      <c r="M10" s="329"/>
      <c r="N10" s="329"/>
      <c r="O10" s="329"/>
      <c r="P10" s="329"/>
      <c r="Q10" s="330"/>
      <c r="R10" s="329"/>
      <c r="S10" s="297"/>
      <c r="T10" s="297"/>
      <c r="U10" s="297"/>
      <c r="V10" s="297"/>
    </row>
    <row r="11" spans="1:256" s="154" customFormat="1" hidden="1">
      <c r="A11" s="372"/>
      <c r="B11" s="372"/>
      <c r="C11" s="39"/>
      <c r="D11" s="194">
        <v>0</v>
      </c>
      <c r="E11" s="195"/>
      <c r="F11" s="190" t="s">
        <v>105</v>
      </c>
      <c r="G11" s="190"/>
      <c r="H11" s="196"/>
      <c r="I11" s="192" t="s">
        <v>105</v>
      </c>
      <c r="J11" s="190"/>
      <c r="K11" s="196"/>
      <c r="L11" s="197"/>
      <c r="M11" s="331" t="s">
        <v>195</v>
      </c>
      <c r="N11" s="329"/>
      <c r="O11" s="329"/>
      <c r="P11" s="329" t="s">
        <v>196</v>
      </c>
      <c r="Q11" s="330" t="s">
        <v>197</v>
      </c>
      <c r="R11" s="329" t="s">
        <v>198</v>
      </c>
      <c r="S11" s="295"/>
      <c r="T11" s="295"/>
      <c r="U11" s="295"/>
      <c r="V11" s="295"/>
    </row>
    <row r="12" spans="1:256" s="65" customFormat="1" ht="15.75" hidden="1" customHeight="1">
      <c r="A12" s="36"/>
      <c r="B12" s="374" t="s">
        <v>110</v>
      </c>
      <c r="C12" s="481"/>
      <c r="D12" s="477">
        <v>1</v>
      </c>
      <c r="E12" s="483" t="s">
        <v>2498</v>
      </c>
      <c r="F12" s="430" t="s">
        <v>105</v>
      </c>
      <c r="G12" s="425">
        <v>0</v>
      </c>
      <c r="H12" s="303"/>
      <c r="I12" s="172" t="s">
        <v>105</v>
      </c>
      <c r="J12" s="304" t="s">
        <v>199</v>
      </c>
      <c r="K12" s="198"/>
      <c r="L12" s="219"/>
      <c r="M12" s="293">
        <f>mergeValue(H12)</f>
        <v>0</v>
      </c>
      <c r="N12" s="284"/>
      <c r="O12" s="284"/>
      <c r="P12" s="293" t="str">
        <f t="array" ref="P12">IF(ISERROR(MATCH(MID(Q12,1,250),MID(note_ter,1,250),0)),"n","y")</f>
        <v>n</v>
      </c>
      <c r="Q12" s="284" t="s">
        <v>2498</v>
      </c>
      <c r="R12" s="293" t="str">
        <f>K12&amp;"("&amp;L12&amp;")"</f>
        <v>()</v>
      </c>
      <c r="S12" s="374"/>
      <c r="T12" s="374"/>
      <c r="U12" s="232"/>
      <c r="V12" s="374"/>
      <c r="W12" s="374"/>
      <c r="X12" s="374"/>
      <c r="Y12" s="118"/>
      <c r="Z12" s="118"/>
      <c r="AA12" s="243"/>
      <c r="AB12" s="243"/>
      <c r="AC12" s="243"/>
      <c r="AD12" s="243"/>
      <c r="AE12" s="243"/>
      <c r="AF12" s="243"/>
      <c r="AG12" s="243"/>
      <c r="AH12" s="243"/>
      <c r="AI12" s="243"/>
      <c r="AJ12" s="243"/>
      <c r="AK12" s="243"/>
      <c r="AL12" s="243"/>
      <c r="AM12" s="243"/>
      <c r="AN12" s="243"/>
      <c r="AO12" s="243"/>
      <c r="AP12" s="243"/>
      <c r="AQ12" s="243"/>
      <c r="AR12" s="243"/>
      <c r="AS12" s="243"/>
      <c r="AT12" s="243"/>
      <c r="AU12" s="243"/>
      <c r="AV12" s="243"/>
      <c r="AW12" s="243"/>
      <c r="AX12" s="243"/>
      <c r="AY12" s="243"/>
      <c r="AZ12" s="243"/>
      <c r="BA12" s="243"/>
      <c r="BB12" s="243"/>
      <c r="BC12" s="243"/>
      <c r="BD12" s="243"/>
      <c r="BE12" s="243"/>
      <c r="BF12" s="243"/>
      <c r="BG12" s="243"/>
      <c r="BH12" s="243"/>
      <c r="BI12" s="243"/>
      <c r="BJ12" s="243"/>
      <c r="BK12" s="243"/>
      <c r="BL12" s="243"/>
      <c r="BM12" s="243"/>
      <c r="BN12" s="243"/>
      <c r="BO12" s="243"/>
      <c r="BP12" s="243"/>
      <c r="BQ12" s="243"/>
      <c r="BR12" s="243"/>
      <c r="BS12" s="243"/>
      <c r="BT12" s="243"/>
      <c r="BU12" s="243"/>
      <c r="BV12" s="118"/>
      <c r="BW12" s="118"/>
      <c r="BX12" s="118"/>
      <c r="BY12" s="118"/>
      <c r="BZ12" s="118"/>
      <c r="CA12" s="118"/>
      <c r="CB12" s="118"/>
      <c r="CC12" s="118"/>
      <c r="CD12" s="118"/>
      <c r="CE12" s="118"/>
    </row>
    <row r="13" spans="1:256" s="65" customFormat="1" ht="15" hidden="1" customHeight="1">
      <c r="A13" s="36"/>
      <c r="B13" s="374" t="s">
        <v>110</v>
      </c>
      <c r="C13" s="481"/>
      <c r="D13" s="477"/>
      <c r="E13" s="484"/>
      <c r="F13" s="486" t="s">
        <v>105</v>
      </c>
      <c r="G13" s="477">
        <v>1</v>
      </c>
      <c r="H13" s="480" t="s">
        <v>2233</v>
      </c>
      <c r="I13" s="172" t="s">
        <v>105</v>
      </c>
      <c r="J13" s="304" t="s">
        <v>199</v>
      </c>
      <c r="K13" s="198"/>
      <c r="L13" s="219"/>
      <c r="M13" s="293" t="str">
        <f>mergeValue(H13)</f>
        <v>Кусинский муниципальный район</v>
      </c>
      <c r="N13" s="284"/>
      <c r="O13" s="284"/>
      <c r="P13" s="284"/>
      <c r="Q13" s="284"/>
      <c r="R13" s="293" t="str">
        <f>K13&amp;"("&amp;L13&amp;")"</f>
        <v>()</v>
      </c>
      <c r="S13" s="374"/>
      <c r="T13" s="374"/>
      <c r="U13" s="232"/>
      <c r="V13" s="374"/>
      <c r="W13" s="374"/>
      <c r="X13" s="374"/>
      <c r="Y13" s="118"/>
      <c r="Z13" s="118"/>
      <c r="AA13" s="243"/>
      <c r="AB13" s="243"/>
      <c r="AC13" s="243"/>
      <c r="AD13" s="243"/>
      <c r="AE13" s="243"/>
      <c r="AF13" s="243"/>
      <c r="AG13" s="243"/>
      <c r="AH13" s="243"/>
      <c r="AI13" s="243"/>
      <c r="AJ13" s="243"/>
      <c r="AK13" s="243"/>
      <c r="AL13" s="243"/>
      <c r="AM13" s="243"/>
      <c r="AN13" s="243"/>
      <c r="AO13" s="243"/>
      <c r="AP13" s="243"/>
      <c r="AQ13" s="243"/>
      <c r="AR13" s="243"/>
      <c r="AS13" s="243"/>
      <c r="AT13" s="243"/>
      <c r="AU13" s="243"/>
      <c r="AV13" s="243"/>
      <c r="AW13" s="243"/>
      <c r="AX13" s="243"/>
      <c r="AY13" s="243"/>
      <c r="AZ13" s="243"/>
      <c r="BA13" s="243"/>
      <c r="BB13" s="243"/>
      <c r="BC13" s="243"/>
      <c r="BD13" s="243"/>
      <c r="BE13" s="243"/>
      <c r="BF13" s="243"/>
      <c r="BG13" s="243"/>
      <c r="BH13" s="243"/>
      <c r="BI13" s="243"/>
      <c r="BJ13" s="243"/>
      <c r="BK13" s="243"/>
      <c r="BL13" s="243"/>
      <c r="BM13" s="243"/>
      <c r="BN13" s="243"/>
      <c r="BO13" s="243"/>
      <c r="BP13" s="243"/>
      <c r="BQ13" s="243"/>
      <c r="BR13" s="243"/>
      <c r="BS13" s="243"/>
      <c r="BT13" s="243"/>
      <c r="BU13" s="243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</row>
    <row r="14" spans="1:256" s="65" customFormat="1" ht="45" customHeight="1">
      <c r="A14" s="36"/>
      <c r="B14" s="374" t="s">
        <v>110</v>
      </c>
      <c r="C14" s="481"/>
      <c r="D14" s="477"/>
      <c r="E14" s="484"/>
      <c r="F14" s="487"/>
      <c r="G14" s="477"/>
      <c r="H14" s="480"/>
      <c r="I14" s="436" t="s">
        <v>105</v>
      </c>
      <c r="J14" s="425">
        <v>1</v>
      </c>
      <c r="K14" s="429" t="s">
        <v>1985</v>
      </c>
      <c r="L14" s="177" t="s">
        <v>2241</v>
      </c>
      <c r="M14" s="293" t="str">
        <f>mergeValue(H14)</f>
        <v>Кусинский муниципальный район</v>
      </c>
      <c r="N14" s="284"/>
      <c r="O14" s="284"/>
      <c r="P14" s="284"/>
      <c r="Q14" s="284"/>
      <c r="R14" s="293" t="str">
        <f>K14&amp;" ("&amp;L14&amp;")"</f>
        <v>Петропавловское (75638433)</v>
      </c>
      <c r="S14" s="374"/>
      <c r="T14" s="374"/>
      <c r="U14" s="232"/>
      <c r="V14" s="374"/>
      <c r="W14" s="374"/>
      <c r="X14" s="374"/>
      <c r="Y14" s="118"/>
      <c r="Z14" s="118"/>
      <c r="AA14" s="243"/>
      <c r="AB14" s="243"/>
      <c r="AC14" s="243"/>
      <c r="AD14" s="243"/>
      <c r="AE14" s="243"/>
      <c r="AF14" s="243"/>
      <c r="AG14" s="243"/>
      <c r="AH14" s="243"/>
      <c r="AI14" s="243"/>
      <c r="AJ14" s="243"/>
      <c r="AK14" s="243"/>
      <c r="AL14" s="243"/>
      <c r="AM14" s="243"/>
      <c r="AN14" s="243"/>
      <c r="AO14" s="243"/>
      <c r="AP14" s="243"/>
      <c r="AQ14" s="243"/>
      <c r="AR14" s="243"/>
      <c r="AS14" s="243"/>
      <c r="AT14" s="243"/>
      <c r="AU14" s="243"/>
      <c r="AV14" s="243"/>
      <c r="AW14" s="243"/>
      <c r="AX14" s="243"/>
      <c r="AY14" s="243"/>
      <c r="AZ14" s="243"/>
      <c r="BA14" s="243"/>
      <c r="BB14" s="243"/>
      <c r="BC14" s="243"/>
      <c r="BD14" s="243"/>
      <c r="BE14" s="243"/>
      <c r="BF14" s="243"/>
      <c r="BG14" s="243"/>
      <c r="BH14" s="243"/>
      <c r="BI14" s="243"/>
      <c r="BJ14" s="243"/>
      <c r="BK14" s="243"/>
      <c r="BL14" s="243"/>
      <c r="BM14" s="243"/>
      <c r="BN14" s="243"/>
      <c r="BO14" s="243"/>
      <c r="BP14" s="243"/>
      <c r="BQ14" s="243"/>
      <c r="BR14" s="243"/>
      <c r="BS14" s="243"/>
      <c r="BT14" s="243"/>
      <c r="BU14" s="243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</row>
    <row r="15" spans="1:256" s="65" customFormat="1" ht="0.95" customHeight="1">
      <c r="A15" s="36"/>
      <c r="B15" s="36"/>
      <c r="C15" s="481"/>
      <c r="D15" s="477"/>
      <c r="E15" s="484"/>
      <c r="F15" s="488"/>
      <c r="G15" s="477"/>
      <c r="H15" s="480"/>
      <c r="I15" s="182" t="s">
        <v>105</v>
      </c>
      <c r="J15" s="182"/>
      <c r="K15" s="198" t="s">
        <v>105</v>
      </c>
      <c r="L15" s="219"/>
      <c r="M15" s="284"/>
      <c r="N15" s="284"/>
      <c r="O15" s="284"/>
      <c r="P15" s="284"/>
      <c r="Q15" s="293"/>
      <c r="R15" s="284"/>
      <c r="S15" s="374"/>
      <c r="T15" s="374"/>
      <c r="U15" s="232"/>
      <c r="V15" s="374"/>
      <c r="W15" s="374"/>
      <c r="X15" s="374"/>
      <c r="Y15" s="118"/>
      <c r="Z15" s="118"/>
      <c r="AA15" s="243"/>
      <c r="AB15" s="243"/>
      <c r="AC15" s="243"/>
      <c r="AD15" s="243"/>
      <c r="AE15" s="243"/>
      <c r="AF15" s="243"/>
      <c r="AG15" s="243"/>
      <c r="AH15" s="243"/>
      <c r="AI15" s="243"/>
      <c r="AJ15" s="243"/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/>
      <c r="BU15" s="243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</row>
    <row r="16" spans="1:256" s="65" customFormat="1" ht="0.95" customHeight="1">
      <c r="A16" s="36"/>
      <c r="B16" s="36"/>
      <c r="C16" s="482"/>
      <c r="D16" s="477"/>
      <c r="E16" s="485"/>
      <c r="F16" s="172" t="s">
        <v>105</v>
      </c>
      <c r="G16" s="182" t="s">
        <v>105</v>
      </c>
      <c r="H16" s="198" t="s">
        <v>105</v>
      </c>
      <c r="I16" s="182" t="s">
        <v>105</v>
      </c>
      <c r="J16" s="182"/>
      <c r="K16" s="218"/>
      <c r="L16" s="219"/>
      <c r="M16" s="284"/>
      <c r="N16" s="284"/>
      <c r="O16" s="284"/>
      <c r="P16" s="284"/>
      <c r="Q16" s="293"/>
      <c r="R16" s="284"/>
      <c r="S16" s="374"/>
      <c r="T16" s="374"/>
      <c r="U16" s="232"/>
      <c r="V16" s="374"/>
      <c r="W16" s="374"/>
      <c r="X16" s="374"/>
      <c r="Y16" s="118"/>
      <c r="Z16" s="118"/>
      <c r="AA16" s="243"/>
      <c r="AB16" s="243"/>
      <c r="AC16" s="243"/>
      <c r="AD16" s="243"/>
      <c r="AE16" s="243"/>
      <c r="AF16" s="243"/>
      <c r="AG16" s="243"/>
      <c r="AH16" s="243"/>
      <c r="AI16" s="243"/>
      <c r="AJ16" s="243"/>
      <c r="AK16" s="243"/>
      <c r="AL16" s="243"/>
      <c r="AM16" s="243"/>
      <c r="AN16" s="243"/>
      <c r="AO16" s="243"/>
      <c r="AP16" s="243"/>
      <c r="AQ16" s="243"/>
      <c r="AR16" s="243"/>
      <c r="AS16" s="243"/>
      <c r="AT16" s="243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</row>
    <row r="17" spans="1:83" s="65" customFormat="1" ht="15.75" hidden="1" customHeight="1">
      <c r="A17" s="36"/>
      <c r="B17" s="374" t="s">
        <v>110</v>
      </c>
      <c r="C17" s="481"/>
      <c r="D17" s="477">
        <v>2</v>
      </c>
      <c r="E17" s="483" t="s">
        <v>2499</v>
      </c>
      <c r="F17" s="430" t="s">
        <v>105</v>
      </c>
      <c r="G17" s="425">
        <v>0</v>
      </c>
      <c r="H17" s="303"/>
      <c r="I17" s="172" t="s">
        <v>105</v>
      </c>
      <c r="J17" s="304" t="s">
        <v>199</v>
      </c>
      <c r="K17" s="198"/>
      <c r="L17" s="219"/>
      <c r="M17" s="293">
        <f>mergeValue(H17)</f>
        <v>0</v>
      </c>
      <c r="N17" s="284"/>
      <c r="O17" s="284"/>
      <c r="P17" s="293" t="str">
        <f t="array" ref="P17">IF(ISERROR(MATCH(MID(Q17,1,250),MID(note_ter,1,250),0)),"n","y")</f>
        <v>n</v>
      </c>
      <c r="Q17" s="284" t="s">
        <v>2499</v>
      </c>
      <c r="R17" s="293" t="str">
        <f>K17&amp;"("&amp;L17&amp;")"</f>
        <v>()</v>
      </c>
      <c r="S17" s="374"/>
      <c r="T17" s="374"/>
      <c r="U17" s="232"/>
      <c r="V17" s="374"/>
      <c r="W17" s="374"/>
      <c r="X17" s="374"/>
      <c r="Y17" s="118"/>
      <c r="Z17" s="118"/>
      <c r="AA17" s="243"/>
      <c r="AB17" s="243"/>
      <c r="AC17" s="243"/>
      <c r="AD17" s="243"/>
      <c r="AE17" s="243"/>
      <c r="AF17" s="243"/>
      <c r="AG17" s="243"/>
      <c r="AH17" s="243"/>
      <c r="AI17" s="243"/>
      <c r="AJ17" s="243"/>
      <c r="AK17" s="243"/>
      <c r="AL17" s="243"/>
      <c r="AM17" s="243"/>
      <c r="AN17" s="243"/>
      <c r="AO17" s="243"/>
      <c r="AP17" s="243"/>
      <c r="AQ17" s="243"/>
      <c r="AR17" s="243"/>
      <c r="AS17" s="243"/>
      <c r="AT17" s="243"/>
      <c r="AU17" s="243"/>
      <c r="AV17" s="243"/>
      <c r="AW17" s="243"/>
      <c r="AX17" s="243"/>
      <c r="AY17" s="243"/>
      <c r="AZ17" s="243"/>
      <c r="BA17" s="243"/>
      <c r="BB17" s="243"/>
      <c r="BC17" s="243"/>
      <c r="BD17" s="243"/>
      <c r="BE17" s="243"/>
      <c r="BF17" s="243"/>
      <c r="BG17" s="243"/>
      <c r="BH17" s="243"/>
      <c r="BI17" s="243"/>
      <c r="BJ17" s="243"/>
      <c r="BK17" s="243"/>
      <c r="BL17" s="243"/>
      <c r="BM17" s="243"/>
      <c r="BN17" s="243"/>
      <c r="BO17" s="243"/>
      <c r="BP17" s="243"/>
      <c r="BQ17" s="243"/>
      <c r="BR17" s="243"/>
      <c r="BS17" s="243"/>
      <c r="BT17" s="243"/>
      <c r="BU17" s="243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</row>
    <row r="18" spans="1:83" s="65" customFormat="1" ht="15" hidden="1" customHeight="1">
      <c r="A18" s="36"/>
      <c r="B18" s="374" t="s">
        <v>110</v>
      </c>
      <c r="C18" s="481"/>
      <c r="D18" s="477"/>
      <c r="E18" s="484"/>
      <c r="F18" s="486" t="s">
        <v>105</v>
      </c>
      <c r="G18" s="477">
        <v>1</v>
      </c>
      <c r="H18" s="480" t="s">
        <v>2233</v>
      </c>
      <c r="I18" s="172" t="s">
        <v>105</v>
      </c>
      <c r="J18" s="304" t="s">
        <v>199</v>
      </c>
      <c r="K18" s="198"/>
      <c r="L18" s="219"/>
      <c r="M18" s="293" t="str">
        <f>mergeValue(H18)</f>
        <v>Кусинский муниципальный район</v>
      </c>
      <c r="N18" s="284"/>
      <c r="O18" s="284"/>
      <c r="P18" s="284"/>
      <c r="Q18" s="284"/>
      <c r="R18" s="293" t="str">
        <f>K18&amp;"("&amp;L18&amp;")"</f>
        <v>()</v>
      </c>
      <c r="S18" s="374"/>
      <c r="T18" s="374"/>
      <c r="U18" s="232"/>
      <c r="V18" s="374"/>
      <c r="W18" s="374"/>
      <c r="X18" s="374"/>
      <c r="Y18" s="118"/>
      <c r="Z18" s="118"/>
      <c r="AA18" s="243"/>
      <c r="AB18" s="243"/>
      <c r="AC18" s="243"/>
      <c r="AD18" s="243"/>
      <c r="AE18" s="243"/>
      <c r="AF18" s="243"/>
      <c r="AG18" s="243"/>
      <c r="AH18" s="243"/>
      <c r="AI18" s="243"/>
      <c r="AJ18" s="243"/>
      <c r="AK18" s="243"/>
      <c r="AL18" s="243"/>
      <c r="AM18" s="243"/>
      <c r="AN18" s="243"/>
      <c r="AO18" s="243"/>
      <c r="AP18" s="243"/>
      <c r="AQ18" s="243"/>
      <c r="AR18" s="243"/>
      <c r="AS18" s="243"/>
      <c r="AT18" s="243"/>
      <c r="AU18" s="243"/>
      <c r="AV18" s="243"/>
      <c r="AW18" s="243"/>
      <c r="AX18" s="243"/>
      <c r="AY18" s="243"/>
      <c r="AZ18" s="243"/>
      <c r="BA18" s="243"/>
      <c r="BB18" s="243"/>
      <c r="BC18" s="243"/>
      <c r="BD18" s="243"/>
      <c r="BE18" s="243"/>
      <c r="BF18" s="243"/>
      <c r="BG18" s="243"/>
      <c r="BH18" s="243"/>
      <c r="BI18" s="243"/>
      <c r="BJ18" s="243"/>
      <c r="BK18" s="243"/>
      <c r="BL18" s="243"/>
      <c r="BM18" s="243"/>
      <c r="BN18" s="243"/>
      <c r="BO18" s="243"/>
      <c r="BP18" s="243"/>
      <c r="BQ18" s="243"/>
      <c r="BR18" s="243"/>
      <c r="BS18" s="243"/>
      <c r="BT18" s="243"/>
      <c r="BU18" s="243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</row>
    <row r="19" spans="1:83" s="65" customFormat="1" ht="45" customHeight="1">
      <c r="A19" s="36"/>
      <c r="B19" s="374" t="s">
        <v>110</v>
      </c>
      <c r="C19" s="481"/>
      <c r="D19" s="477"/>
      <c r="E19" s="484"/>
      <c r="F19" s="487"/>
      <c r="G19" s="477"/>
      <c r="H19" s="480"/>
      <c r="I19" s="436" t="s">
        <v>105</v>
      </c>
      <c r="J19" s="425">
        <v>1</v>
      </c>
      <c r="K19" s="429" t="s">
        <v>2235</v>
      </c>
      <c r="L19" s="177" t="s">
        <v>2236</v>
      </c>
      <c r="M19" s="293" t="str">
        <f>mergeValue(H19)</f>
        <v>Кусинский муниципальный район</v>
      </c>
      <c r="N19" s="284"/>
      <c r="O19" s="284"/>
      <c r="P19" s="284"/>
      <c r="Q19" s="284"/>
      <c r="R19" s="293" t="str">
        <f>K19&amp;" ("&amp;L19&amp;")"</f>
        <v>Город Куса (75638101)</v>
      </c>
      <c r="S19" s="374"/>
      <c r="T19" s="374"/>
      <c r="U19" s="232"/>
      <c r="V19" s="374"/>
      <c r="W19" s="374"/>
      <c r="X19" s="374"/>
      <c r="Y19" s="118"/>
      <c r="Z19" s="118"/>
      <c r="AA19" s="243"/>
      <c r="AB19" s="243"/>
      <c r="AC19" s="243"/>
      <c r="AD19" s="243"/>
      <c r="AE19" s="243"/>
      <c r="AF19" s="243"/>
      <c r="AG19" s="243"/>
      <c r="AH19" s="243"/>
      <c r="AI19" s="243"/>
      <c r="AJ19" s="243"/>
      <c r="AK19" s="243"/>
      <c r="AL19" s="243"/>
      <c r="AM19" s="243"/>
      <c r="AN19" s="243"/>
      <c r="AO19" s="243"/>
      <c r="AP19" s="243"/>
      <c r="AQ19" s="243"/>
      <c r="AR19" s="243"/>
      <c r="AS19" s="243"/>
      <c r="AT19" s="243"/>
      <c r="AU19" s="243"/>
      <c r="AV19" s="243"/>
      <c r="AW19" s="243"/>
      <c r="AX19" s="243"/>
      <c r="AY19" s="243"/>
      <c r="AZ19" s="243"/>
      <c r="BA19" s="243"/>
      <c r="BB19" s="243"/>
      <c r="BC19" s="243"/>
      <c r="BD19" s="243"/>
      <c r="BE19" s="243"/>
      <c r="BF19" s="243"/>
      <c r="BG19" s="243"/>
      <c r="BH19" s="243"/>
      <c r="BI19" s="243"/>
      <c r="BJ19" s="243"/>
      <c r="BK19" s="243"/>
      <c r="BL19" s="243"/>
      <c r="BM19" s="243"/>
      <c r="BN19" s="243"/>
      <c r="BO19" s="243"/>
      <c r="BP19" s="243"/>
      <c r="BQ19" s="243"/>
      <c r="BR19" s="243"/>
      <c r="BS19" s="243"/>
      <c r="BT19" s="243"/>
      <c r="BU19" s="243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</row>
    <row r="20" spans="1:83" s="65" customFormat="1" ht="0.95" customHeight="1">
      <c r="A20" s="36"/>
      <c r="B20" s="36"/>
      <c r="C20" s="481"/>
      <c r="D20" s="477"/>
      <c r="E20" s="484"/>
      <c r="F20" s="488"/>
      <c r="G20" s="477"/>
      <c r="H20" s="480"/>
      <c r="I20" s="182" t="s">
        <v>105</v>
      </c>
      <c r="J20" s="182"/>
      <c r="K20" s="198" t="s">
        <v>105</v>
      </c>
      <c r="L20" s="219"/>
      <c r="M20" s="284"/>
      <c r="N20" s="284"/>
      <c r="O20" s="284"/>
      <c r="P20" s="284"/>
      <c r="Q20" s="293"/>
      <c r="R20" s="284"/>
      <c r="S20" s="374"/>
      <c r="T20" s="374"/>
      <c r="U20" s="232"/>
      <c r="V20" s="374"/>
      <c r="W20" s="374"/>
      <c r="X20" s="374"/>
      <c r="Y20" s="118"/>
      <c r="Z20" s="118"/>
      <c r="AA20" s="243"/>
      <c r="AB20" s="243"/>
      <c r="AC20" s="243"/>
      <c r="AD20" s="243"/>
      <c r="AE20" s="243"/>
      <c r="AF20" s="243"/>
      <c r="AG20" s="243"/>
      <c r="AH20" s="243"/>
      <c r="AI20" s="243"/>
      <c r="AJ20" s="243"/>
      <c r="AK20" s="243"/>
      <c r="AL20" s="243"/>
      <c r="AM20" s="243"/>
      <c r="AN20" s="243"/>
      <c r="AO20" s="243"/>
      <c r="AP20" s="243"/>
      <c r="AQ20" s="243"/>
      <c r="AR20" s="243"/>
      <c r="AS20" s="243"/>
      <c r="AT20" s="243"/>
      <c r="AU20" s="243"/>
      <c r="AV20" s="243"/>
      <c r="AW20" s="243"/>
      <c r="AX20" s="243"/>
      <c r="AY20" s="243"/>
      <c r="AZ20" s="243"/>
      <c r="BA20" s="243"/>
      <c r="BB20" s="243"/>
      <c r="BC20" s="243"/>
      <c r="BD20" s="243"/>
      <c r="BE20" s="243"/>
      <c r="BF20" s="243"/>
      <c r="BG20" s="243"/>
      <c r="BH20" s="243"/>
      <c r="BI20" s="243"/>
      <c r="BJ20" s="243"/>
      <c r="BK20" s="243"/>
      <c r="BL20" s="243"/>
      <c r="BM20" s="243"/>
      <c r="BN20" s="243"/>
      <c r="BO20" s="243"/>
      <c r="BP20" s="243"/>
      <c r="BQ20" s="243"/>
      <c r="BR20" s="243"/>
      <c r="BS20" s="243"/>
      <c r="BT20" s="243"/>
      <c r="BU20" s="243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</row>
    <row r="21" spans="1:83" s="65" customFormat="1" ht="0.95" customHeight="1">
      <c r="A21" s="36"/>
      <c r="B21" s="36"/>
      <c r="C21" s="482"/>
      <c r="D21" s="477"/>
      <c r="E21" s="485"/>
      <c r="F21" s="172" t="s">
        <v>105</v>
      </c>
      <c r="G21" s="182" t="s">
        <v>105</v>
      </c>
      <c r="H21" s="198" t="s">
        <v>105</v>
      </c>
      <c r="I21" s="182" t="s">
        <v>105</v>
      </c>
      <c r="J21" s="182"/>
      <c r="K21" s="218"/>
      <c r="L21" s="219"/>
      <c r="M21" s="284"/>
      <c r="N21" s="284"/>
      <c r="O21" s="284"/>
      <c r="P21" s="284"/>
      <c r="Q21" s="293"/>
      <c r="R21" s="284"/>
      <c r="S21" s="374"/>
      <c r="T21" s="374"/>
      <c r="U21" s="232"/>
      <c r="V21" s="374"/>
      <c r="W21" s="374"/>
      <c r="X21" s="374"/>
      <c r="Y21" s="118"/>
      <c r="Z21" s="118"/>
      <c r="AA21" s="243"/>
      <c r="AB21" s="243"/>
      <c r="AC21" s="243"/>
      <c r="AD21" s="243"/>
      <c r="AE21" s="243"/>
      <c r="AF21" s="243"/>
      <c r="AG21" s="243"/>
      <c r="AH21" s="243"/>
      <c r="AI21" s="243"/>
      <c r="AJ21" s="243"/>
      <c r="AK21" s="243"/>
      <c r="AL21" s="243"/>
      <c r="AM21" s="243"/>
      <c r="AN21" s="243"/>
      <c r="AO21" s="243"/>
      <c r="AP21" s="243"/>
      <c r="AQ21" s="243"/>
      <c r="AR21" s="243"/>
      <c r="AS21" s="243"/>
      <c r="AT21" s="243"/>
      <c r="AU21" s="243"/>
      <c r="AV21" s="243"/>
      <c r="AW21" s="243"/>
      <c r="AX21" s="243"/>
      <c r="AY21" s="243"/>
      <c r="AZ21" s="243"/>
      <c r="BA21" s="243"/>
      <c r="BB21" s="243"/>
      <c r="BC21" s="243"/>
      <c r="BD21" s="243"/>
      <c r="BE21" s="243"/>
      <c r="BF21" s="243"/>
      <c r="BG21" s="243"/>
      <c r="BH21" s="243"/>
      <c r="BI21" s="243"/>
      <c r="BJ21" s="243"/>
      <c r="BK21" s="243"/>
      <c r="BL21" s="243"/>
      <c r="BM21" s="243"/>
      <c r="BN21" s="243"/>
      <c r="BO21" s="243"/>
      <c r="BP21" s="243"/>
      <c r="BQ21" s="243"/>
      <c r="BR21" s="243"/>
      <c r="BS21" s="243"/>
      <c r="BT21" s="243"/>
      <c r="BU21" s="243"/>
      <c r="BV21" s="118"/>
      <c r="BW21" s="118"/>
      <c r="BX21" s="118"/>
      <c r="BY21" s="118"/>
      <c r="BZ21" s="118"/>
      <c r="CA21" s="118"/>
      <c r="CB21" s="118"/>
      <c r="CC21" s="118"/>
      <c r="CD21" s="118"/>
      <c r="CE21" s="118"/>
    </row>
    <row r="22" spans="1:83" s="65" customFormat="1" ht="15.75" hidden="1" customHeight="1">
      <c r="A22" s="36"/>
      <c r="B22" s="374" t="s">
        <v>110</v>
      </c>
      <c r="C22" s="481"/>
      <c r="D22" s="477">
        <v>3</v>
      </c>
      <c r="E22" s="483" t="s">
        <v>2500</v>
      </c>
      <c r="F22" s="430" t="s">
        <v>105</v>
      </c>
      <c r="G22" s="425">
        <v>0</v>
      </c>
      <c r="H22" s="303"/>
      <c r="I22" s="172" t="s">
        <v>105</v>
      </c>
      <c r="J22" s="304" t="s">
        <v>199</v>
      </c>
      <c r="K22" s="198"/>
      <c r="L22" s="219"/>
      <c r="M22" s="293">
        <f>mergeValue(H22)</f>
        <v>0</v>
      </c>
      <c r="N22" s="284"/>
      <c r="O22" s="284"/>
      <c r="P22" s="293" t="str">
        <f t="array" ref="P22">IF(ISERROR(MATCH(MID(Q22,1,250),MID(note_ter,1,250),0)),"n","y")</f>
        <v>n</v>
      </c>
      <c r="Q22" s="284" t="s">
        <v>2500</v>
      </c>
      <c r="R22" s="293" t="str">
        <f>K22&amp;"("&amp;L22&amp;")"</f>
        <v>()</v>
      </c>
      <c r="S22" s="374"/>
      <c r="T22" s="374"/>
      <c r="U22" s="232"/>
      <c r="V22" s="374"/>
      <c r="W22" s="374"/>
      <c r="X22" s="374"/>
      <c r="Y22" s="118"/>
      <c r="Z22" s="118"/>
      <c r="AA22" s="243"/>
      <c r="AB22" s="243"/>
      <c r="AC22" s="243"/>
      <c r="AD22" s="243"/>
      <c r="AE22" s="243"/>
      <c r="AF22" s="243"/>
      <c r="AG22" s="243"/>
      <c r="AH22" s="243"/>
      <c r="AI22" s="243"/>
      <c r="AJ22" s="243"/>
      <c r="AK22" s="243"/>
      <c r="AL22" s="243"/>
      <c r="AM22" s="243"/>
      <c r="AN22" s="243"/>
      <c r="AO22" s="243"/>
      <c r="AP22" s="243"/>
      <c r="AQ22" s="243"/>
      <c r="AR22" s="243"/>
      <c r="AS22" s="243"/>
      <c r="AT22" s="243"/>
      <c r="AU22" s="243"/>
      <c r="AV22" s="243"/>
      <c r="AW22" s="243"/>
      <c r="AX22" s="243"/>
      <c r="AY22" s="243"/>
      <c r="AZ22" s="243"/>
      <c r="BA22" s="243"/>
      <c r="BB22" s="243"/>
      <c r="BC22" s="243"/>
      <c r="BD22" s="243"/>
      <c r="BE22" s="243"/>
      <c r="BF22" s="243"/>
      <c r="BG22" s="243"/>
      <c r="BH22" s="243"/>
      <c r="BI22" s="243"/>
      <c r="BJ22" s="243"/>
      <c r="BK22" s="243"/>
      <c r="BL22" s="243"/>
      <c r="BM22" s="243"/>
      <c r="BN22" s="243"/>
      <c r="BO22" s="243"/>
      <c r="BP22" s="243"/>
      <c r="BQ22" s="243"/>
      <c r="BR22" s="243"/>
      <c r="BS22" s="243"/>
      <c r="BT22" s="243"/>
      <c r="BU22" s="243"/>
      <c r="BV22" s="118"/>
      <c r="BW22" s="118"/>
      <c r="BX22" s="118"/>
      <c r="BY22" s="118"/>
      <c r="BZ22" s="118"/>
      <c r="CA22" s="118"/>
      <c r="CB22" s="118"/>
      <c r="CC22" s="118"/>
      <c r="CD22" s="118"/>
      <c r="CE22" s="118"/>
    </row>
    <row r="23" spans="1:83" s="65" customFormat="1" ht="15" hidden="1" customHeight="1">
      <c r="A23" s="36"/>
      <c r="B23" s="374" t="s">
        <v>110</v>
      </c>
      <c r="C23" s="481"/>
      <c r="D23" s="477"/>
      <c r="E23" s="484"/>
      <c r="F23" s="486" t="s">
        <v>105</v>
      </c>
      <c r="G23" s="477">
        <v>1</v>
      </c>
      <c r="H23" s="480" t="s">
        <v>2233</v>
      </c>
      <c r="I23" s="172" t="s">
        <v>105</v>
      </c>
      <c r="J23" s="304" t="s">
        <v>199</v>
      </c>
      <c r="K23" s="198"/>
      <c r="L23" s="219"/>
      <c r="M23" s="293" t="str">
        <f>mergeValue(H23)</f>
        <v>Кусинский муниципальный район</v>
      </c>
      <c r="N23" s="284"/>
      <c r="O23" s="284"/>
      <c r="P23" s="284"/>
      <c r="Q23" s="284"/>
      <c r="R23" s="293" t="str">
        <f>K23&amp;"("&amp;L23&amp;")"</f>
        <v>()</v>
      </c>
      <c r="S23" s="374"/>
      <c r="T23" s="374"/>
      <c r="U23" s="232"/>
      <c r="V23" s="374"/>
      <c r="W23" s="374"/>
      <c r="X23" s="374"/>
      <c r="Y23" s="118"/>
      <c r="Z23" s="118"/>
      <c r="AA23" s="243"/>
      <c r="AB23" s="243"/>
      <c r="AC23" s="243"/>
      <c r="AD23" s="243"/>
      <c r="AE23" s="243"/>
      <c r="AF23" s="243"/>
      <c r="AG23" s="243"/>
      <c r="AH23" s="243"/>
      <c r="AI23" s="243"/>
      <c r="AJ23" s="243"/>
      <c r="AK23" s="243"/>
      <c r="AL23" s="243"/>
      <c r="AM23" s="243"/>
      <c r="AN23" s="243"/>
      <c r="AO23" s="243"/>
      <c r="AP23" s="243"/>
      <c r="AQ23" s="243"/>
      <c r="AR23" s="243"/>
      <c r="AS23" s="243"/>
      <c r="AT23" s="243"/>
      <c r="AU23" s="243"/>
      <c r="AV23" s="243"/>
      <c r="AW23" s="243"/>
      <c r="AX23" s="243"/>
      <c r="AY23" s="243"/>
      <c r="AZ23" s="243"/>
      <c r="BA23" s="243"/>
      <c r="BB23" s="243"/>
      <c r="BC23" s="243"/>
      <c r="BD23" s="243"/>
      <c r="BE23" s="243"/>
      <c r="BF23" s="243"/>
      <c r="BG23" s="243"/>
      <c r="BH23" s="243"/>
      <c r="BI23" s="243"/>
      <c r="BJ23" s="243"/>
      <c r="BK23" s="243"/>
      <c r="BL23" s="243"/>
      <c r="BM23" s="243"/>
      <c r="BN23" s="243"/>
      <c r="BO23" s="243"/>
      <c r="BP23" s="243"/>
      <c r="BQ23" s="243"/>
      <c r="BR23" s="243"/>
      <c r="BS23" s="243"/>
      <c r="BT23" s="243"/>
      <c r="BU23" s="243"/>
      <c r="BV23" s="118"/>
      <c r="BW23" s="118"/>
      <c r="BX23" s="118"/>
      <c r="BY23" s="118"/>
      <c r="BZ23" s="118"/>
      <c r="CA23" s="118"/>
      <c r="CB23" s="118"/>
      <c r="CC23" s="118"/>
      <c r="CD23" s="118"/>
      <c r="CE23" s="118"/>
    </row>
    <row r="24" spans="1:83" s="65" customFormat="1" ht="45" customHeight="1">
      <c r="A24" s="36"/>
      <c r="B24" s="374" t="s">
        <v>110</v>
      </c>
      <c r="C24" s="481"/>
      <c r="D24" s="477"/>
      <c r="E24" s="484"/>
      <c r="F24" s="487"/>
      <c r="G24" s="477"/>
      <c r="H24" s="480"/>
      <c r="I24" s="436" t="s">
        <v>105</v>
      </c>
      <c r="J24" s="425">
        <v>1</v>
      </c>
      <c r="K24" s="429" t="s">
        <v>2237</v>
      </c>
      <c r="L24" s="177" t="s">
        <v>2238</v>
      </c>
      <c r="M24" s="293" t="str">
        <f>mergeValue(H24)</f>
        <v>Кусинский муниципальный район</v>
      </c>
      <c r="N24" s="284"/>
      <c r="O24" s="284"/>
      <c r="P24" s="284"/>
      <c r="Q24" s="284"/>
      <c r="R24" s="293" t="str">
        <f>K24&amp;" ("&amp;L24&amp;")"</f>
        <v>Злоказавское (75638411)</v>
      </c>
      <c r="S24" s="374"/>
      <c r="T24" s="374"/>
      <c r="U24" s="232"/>
      <c r="V24" s="374"/>
      <c r="W24" s="374"/>
      <c r="X24" s="374"/>
      <c r="Y24" s="118"/>
      <c r="Z24" s="118"/>
      <c r="AA24" s="243"/>
      <c r="AB24" s="243"/>
      <c r="AC24" s="243"/>
      <c r="AD24" s="243"/>
      <c r="AE24" s="243"/>
      <c r="AF24" s="243"/>
      <c r="AG24" s="243"/>
      <c r="AH24" s="243"/>
      <c r="AI24" s="243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3"/>
      <c r="AX24" s="243"/>
      <c r="AY24" s="243"/>
      <c r="AZ24" s="243"/>
      <c r="BA24" s="243"/>
      <c r="BB24" s="243"/>
      <c r="BC24" s="243"/>
      <c r="BD24" s="243"/>
      <c r="BE24" s="243"/>
      <c r="BF24" s="243"/>
      <c r="BG24" s="243"/>
      <c r="BH24" s="243"/>
      <c r="BI24" s="243"/>
      <c r="BJ24" s="243"/>
      <c r="BK24" s="243"/>
      <c r="BL24" s="243"/>
      <c r="BM24" s="243"/>
      <c r="BN24" s="243"/>
      <c r="BO24" s="243"/>
      <c r="BP24" s="243"/>
      <c r="BQ24" s="243"/>
      <c r="BR24" s="243"/>
      <c r="BS24" s="243"/>
      <c r="BT24" s="243"/>
      <c r="BU24" s="243"/>
      <c r="BV24" s="118"/>
      <c r="BW24" s="118"/>
      <c r="BX24" s="118"/>
      <c r="BY24" s="118"/>
      <c r="BZ24" s="118"/>
      <c r="CA24" s="118"/>
      <c r="CB24" s="118"/>
      <c r="CC24" s="118"/>
      <c r="CD24" s="118"/>
      <c r="CE24" s="118"/>
    </row>
    <row r="25" spans="1:83" s="65" customFormat="1" ht="0.95" customHeight="1">
      <c r="A25" s="36"/>
      <c r="B25" s="36"/>
      <c r="C25" s="481"/>
      <c r="D25" s="477"/>
      <c r="E25" s="484"/>
      <c r="F25" s="488"/>
      <c r="G25" s="477"/>
      <c r="H25" s="480"/>
      <c r="I25" s="182" t="s">
        <v>105</v>
      </c>
      <c r="J25" s="182"/>
      <c r="K25" s="198" t="s">
        <v>105</v>
      </c>
      <c r="L25" s="219"/>
      <c r="M25" s="284"/>
      <c r="N25" s="284"/>
      <c r="O25" s="284"/>
      <c r="P25" s="284"/>
      <c r="Q25" s="293"/>
      <c r="R25" s="284"/>
      <c r="S25" s="374"/>
      <c r="T25" s="374"/>
      <c r="U25" s="232"/>
      <c r="V25" s="374"/>
      <c r="W25" s="374"/>
      <c r="X25" s="374"/>
      <c r="Y25" s="118"/>
      <c r="Z25" s="118"/>
      <c r="AA25" s="243"/>
      <c r="AB25" s="243"/>
      <c r="AC25" s="243"/>
      <c r="AD25" s="243"/>
      <c r="AE25" s="243"/>
      <c r="AF25" s="243"/>
      <c r="AG25" s="243"/>
      <c r="AH25" s="243"/>
      <c r="AI25" s="243"/>
      <c r="AJ25" s="243"/>
      <c r="AK25" s="243"/>
      <c r="AL25" s="243"/>
      <c r="AM25" s="243"/>
      <c r="AN25" s="243"/>
      <c r="AO25" s="243"/>
      <c r="AP25" s="243"/>
      <c r="AQ25" s="243"/>
      <c r="AR25" s="243"/>
      <c r="AS25" s="243"/>
      <c r="AT25" s="243"/>
      <c r="AU25" s="243"/>
      <c r="AV25" s="243"/>
      <c r="AW25" s="243"/>
      <c r="AX25" s="243"/>
      <c r="AY25" s="243"/>
      <c r="AZ25" s="243"/>
      <c r="BA25" s="243"/>
      <c r="BB25" s="243"/>
      <c r="BC25" s="243"/>
      <c r="BD25" s="243"/>
      <c r="BE25" s="243"/>
      <c r="BF25" s="243"/>
      <c r="BG25" s="243"/>
      <c r="BH25" s="243"/>
      <c r="BI25" s="243"/>
      <c r="BJ25" s="243"/>
      <c r="BK25" s="243"/>
      <c r="BL25" s="243"/>
      <c r="BM25" s="243"/>
      <c r="BN25" s="243"/>
      <c r="BO25" s="243"/>
      <c r="BP25" s="243"/>
      <c r="BQ25" s="243"/>
      <c r="BR25" s="243"/>
      <c r="BS25" s="243"/>
      <c r="BT25" s="243"/>
      <c r="BU25" s="243"/>
      <c r="BV25" s="118"/>
      <c r="BW25" s="118"/>
      <c r="BX25" s="118"/>
      <c r="BY25" s="118"/>
      <c r="BZ25" s="118"/>
      <c r="CA25" s="118"/>
      <c r="CB25" s="118"/>
      <c r="CC25" s="118"/>
      <c r="CD25" s="118"/>
      <c r="CE25" s="118"/>
    </row>
    <row r="26" spans="1:83" s="65" customFormat="1" ht="0.95" customHeight="1">
      <c r="A26" s="36"/>
      <c r="B26" s="36"/>
      <c r="C26" s="482"/>
      <c r="D26" s="477"/>
      <c r="E26" s="485"/>
      <c r="F26" s="172" t="s">
        <v>105</v>
      </c>
      <c r="G26" s="182" t="s">
        <v>105</v>
      </c>
      <c r="H26" s="198" t="s">
        <v>105</v>
      </c>
      <c r="I26" s="182" t="s">
        <v>105</v>
      </c>
      <c r="J26" s="182"/>
      <c r="K26" s="218"/>
      <c r="L26" s="219"/>
      <c r="M26" s="284"/>
      <c r="N26" s="284"/>
      <c r="O26" s="284"/>
      <c r="P26" s="284"/>
      <c r="Q26" s="293"/>
      <c r="R26" s="284"/>
      <c r="S26" s="374"/>
      <c r="T26" s="374"/>
      <c r="U26" s="232"/>
      <c r="V26" s="374"/>
      <c r="W26" s="374"/>
      <c r="X26" s="374"/>
      <c r="Y26" s="118"/>
      <c r="Z26" s="118"/>
      <c r="AA26" s="243"/>
      <c r="AB26" s="243"/>
      <c r="AC26" s="243"/>
      <c r="AD26" s="243"/>
      <c r="AE26" s="243"/>
      <c r="AF26" s="243"/>
      <c r="AG26" s="243"/>
      <c r="AH26" s="243"/>
      <c r="AI26" s="243"/>
      <c r="AJ26" s="243"/>
      <c r="AK26" s="243"/>
      <c r="AL26" s="243"/>
      <c r="AM26" s="243"/>
      <c r="AN26" s="243"/>
      <c r="AO26" s="243"/>
      <c r="AP26" s="243"/>
      <c r="AQ26" s="243"/>
      <c r="AR26" s="243"/>
      <c r="AS26" s="243"/>
      <c r="AT26" s="243"/>
      <c r="AU26" s="243"/>
      <c r="AV26" s="243"/>
      <c r="AW26" s="243"/>
      <c r="AX26" s="243"/>
      <c r="AY26" s="243"/>
      <c r="AZ26" s="243"/>
      <c r="BA26" s="243"/>
      <c r="BB26" s="243"/>
      <c r="BC26" s="243"/>
      <c r="BD26" s="243"/>
      <c r="BE26" s="243"/>
      <c r="BF26" s="243"/>
      <c r="BG26" s="243"/>
      <c r="BH26" s="243"/>
      <c r="BI26" s="243"/>
      <c r="BJ26" s="243"/>
      <c r="BK26" s="243"/>
      <c r="BL26" s="243"/>
      <c r="BM26" s="243"/>
      <c r="BN26" s="243"/>
      <c r="BO26" s="243"/>
      <c r="BP26" s="243"/>
      <c r="BQ26" s="243"/>
      <c r="BR26" s="243"/>
      <c r="BS26" s="243"/>
      <c r="BT26" s="243"/>
      <c r="BU26" s="243"/>
      <c r="BV26" s="118"/>
      <c r="BW26" s="118"/>
      <c r="BX26" s="118"/>
      <c r="BY26" s="118"/>
      <c r="BZ26" s="118"/>
      <c r="CA26" s="118"/>
      <c r="CB26" s="118"/>
      <c r="CC26" s="118"/>
      <c r="CD26" s="118"/>
      <c r="CE26" s="118"/>
    </row>
    <row r="27" spans="1:83" s="154" customFormat="1" hidden="1">
      <c r="A27" s="372"/>
      <c r="B27" s="372" t="s">
        <v>119</v>
      </c>
      <c r="C27" s="39"/>
      <c r="D27" s="172"/>
      <c r="E27" s="178" t="s">
        <v>105</v>
      </c>
      <c r="F27" s="174" t="s">
        <v>105</v>
      </c>
      <c r="G27" s="174"/>
      <c r="H27" s="174"/>
      <c r="I27" s="174" t="s">
        <v>105</v>
      </c>
      <c r="J27" s="174"/>
      <c r="K27" s="174"/>
      <c r="L27" s="175"/>
      <c r="M27" s="331"/>
      <c r="N27" s="329"/>
      <c r="O27" s="329"/>
      <c r="P27" s="329"/>
      <c r="Q27" s="330" t="s">
        <v>278</v>
      </c>
      <c r="R27" s="329"/>
      <c r="S27" s="295"/>
      <c r="T27" s="295"/>
      <c r="U27" s="295"/>
      <c r="V27" s="295"/>
    </row>
    <row r="28" spans="1:83" s="154" customFormat="1" ht="21" customHeight="1">
      <c r="A28" s="32"/>
      <c r="B28" s="372"/>
      <c r="C28" s="153"/>
      <c r="D28" s="298"/>
      <c r="E28" s="298"/>
      <c r="F28" s="298"/>
      <c r="G28" s="298"/>
      <c r="H28" s="298"/>
      <c r="I28" s="298"/>
      <c r="J28" s="298"/>
      <c r="K28" s="298"/>
      <c r="L28" s="298"/>
      <c r="M28" s="329"/>
      <c r="N28" s="329"/>
      <c r="O28" s="329"/>
      <c r="P28" s="329"/>
      <c r="Q28" s="330"/>
      <c r="R28" s="329"/>
      <c r="S28" s="295"/>
      <c r="T28" s="295"/>
      <c r="U28" s="295"/>
      <c r="V28" s="295"/>
    </row>
    <row r="29" spans="1:83" s="154" customFormat="1">
      <c r="A29" s="32"/>
      <c r="B29" s="372"/>
      <c r="C29" s="153"/>
      <c r="D29" s="372"/>
      <c r="E29" s="372"/>
      <c r="F29" s="372"/>
      <c r="G29" s="372"/>
      <c r="H29" s="372"/>
      <c r="I29" s="372"/>
      <c r="J29" s="372"/>
      <c r="K29" s="372"/>
      <c r="L29" s="372"/>
      <c r="M29" s="293"/>
      <c r="N29" s="293"/>
      <c r="O29" s="293"/>
      <c r="P29" s="293"/>
      <c r="Q29" s="294"/>
      <c r="R29" s="293"/>
      <c r="S29" s="295"/>
      <c r="T29" s="295"/>
      <c r="U29" s="295"/>
      <c r="V29" s="295"/>
    </row>
    <row r="30" spans="1:83" s="154" customFormat="1" ht="0.75" customHeight="1">
      <c r="A30" s="32"/>
      <c r="B30" s="372"/>
      <c r="C30" s="153"/>
      <c r="D30" s="372"/>
      <c r="E30" s="372"/>
      <c r="F30" s="372"/>
      <c r="G30" s="372"/>
      <c r="H30" s="372"/>
      <c r="I30" s="372"/>
      <c r="J30" s="372"/>
      <c r="K30" s="372"/>
      <c r="L30" s="372"/>
      <c r="M30" s="293"/>
      <c r="N30" s="293"/>
      <c r="O30" s="293"/>
      <c r="P30" s="293"/>
      <c r="Q30" s="294"/>
      <c r="R30" s="293"/>
      <c r="S30" s="295"/>
      <c r="T30" s="295"/>
      <c r="U30" s="295"/>
      <c r="V30" s="295"/>
    </row>
    <row r="31" spans="1:83" s="158" customFormat="1" ht="10.5">
      <c r="A31" s="157"/>
      <c r="C31" s="159"/>
      <c r="D31" s="168"/>
      <c r="E31" s="168"/>
      <c r="M31" s="293"/>
      <c r="N31" s="293"/>
      <c r="O31" s="293"/>
      <c r="P31" s="293"/>
      <c r="Q31" s="294"/>
      <c r="R31" s="293"/>
      <c r="S31" s="295"/>
      <c r="T31" s="295"/>
      <c r="U31" s="295"/>
      <c r="V31" s="295"/>
    </row>
    <row r="32" spans="1:83" s="158" customFormat="1" ht="10.5">
      <c r="A32" s="157"/>
      <c r="C32" s="159"/>
      <c r="D32" s="168"/>
      <c r="E32" s="168"/>
      <c r="M32" s="293"/>
      <c r="N32" s="293"/>
      <c r="O32" s="293"/>
      <c r="P32" s="293"/>
      <c r="Q32" s="294"/>
      <c r="R32" s="293"/>
      <c r="S32" s="295"/>
      <c r="T32" s="295"/>
      <c r="U32" s="295"/>
      <c r="V32" s="295"/>
    </row>
  </sheetData>
  <sheetProtection algorithmName="SHA-512" hashValue="kQFzJaS2tqxCG3jFYlGXjZilsQY8U4VCKuSxhAq/7MpoyTgwV/5KnZFtfjQb38MKt1dBDx5cfQX553kQFMm5UA==" saltValue="o4q1pzL+LJfa3Mpbo0ZnAg==" spinCount="100000" sheet="1" objects="1" scenarios="1" formatColumns="0" formatRows="0"/>
  <mergeCells count="29">
    <mergeCell ref="H23:H25"/>
    <mergeCell ref="C22:C26"/>
    <mergeCell ref="D22:D26"/>
    <mergeCell ref="E22:E26"/>
    <mergeCell ref="F23:F25"/>
    <mergeCell ref="G23:G25"/>
    <mergeCell ref="H13:H15"/>
    <mergeCell ref="C17:C21"/>
    <mergeCell ref="D17:D21"/>
    <mergeCell ref="E17:E21"/>
    <mergeCell ref="F18:F20"/>
    <mergeCell ref="G18:G20"/>
    <mergeCell ref="H18:H20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 E17 E2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321"/>
  <sheetViews>
    <sheetView showGridLines="0" zoomScaleNormal="100" workbookViewId="0"/>
  </sheetViews>
  <sheetFormatPr defaultRowHeight="11.25"/>
  <cols>
    <col min="1" max="16384" width="9.140625" style="55"/>
  </cols>
  <sheetData>
    <row r="1" spans="1:4">
      <c r="A1" s="55" t="s">
        <v>1854</v>
      </c>
      <c r="B1" s="55" t="s">
        <v>111</v>
      </c>
      <c r="C1" s="55" t="s">
        <v>112</v>
      </c>
      <c r="D1" s="55" t="s">
        <v>2490</v>
      </c>
    </row>
    <row r="2" spans="1:4">
      <c r="A2" s="55">
        <v>1</v>
      </c>
      <c r="B2" s="55" t="s">
        <v>1855</v>
      </c>
      <c r="C2" s="55" t="s">
        <v>1855</v>
      </c>
      <c r="D2" s="55" t="s">
        <v>1856</v>
      </c>
    </row>
    <row r="3" spans="1:4">
      <c r="A3" s="55">
        <v>2</v>
      </c>
      <c r="B3" s="55" t="s">
        <v>1855</v>
      </c>
      <c r="C3" s="55" t="s">
        <v>1857</v>
      </c>
      <c r="D3" s="55" t="s">
        <v>1858</v>
      </c>
    </row>
    <row r="4" spans="1:4">
      <c r="A4" s="55">
        <v>3</v>
      </c>
      <c r="B4" s="55" t="s">
        <v>1855</v>
      </c>
      <c r="C4" s="55" t="s">
        <v>1859</v>
      </c>
      <c r="D4" s="55" t="s">
        <v>1860</v>
      </c>
    </row>
    <row r="5" spans="1:4">
      <c r="A5" s="55">
        <v>4</v>
      </c>
      <c r="B5" s="55" t="s">
        <v>1855</v>
      </c>
      <c r="C5" s="55" t="s">
        <v>1861</v>
      </c>
      <c r="D5" s="55" t="s">
        <v>1862</v>
      </c>
    </row>
    <row r="6" spans="1:4">
      <c r="A6" s="55">
        <v>5</v>
      </c>
      <c r="B6" s="55" t="s">
        <v>1855</v>
      </c>
      <c r="C6" s="55" t="s">
        <v>1863</v>
      </c>
      <c r="D6" s="55" t="s">
        <v>1864</v>
      </c>
    </row>
    <row r="7" spans="1:4">
      <c r="A7" s="55">
        <v>6</v>
      </c>
      <c r="B7" s="55" t="s">
        <v>1855</v>
      </c>
      <c r="C7" s="55" t="s">
        <v>1865</v>
      </c>
      <c r="D7" s="55" t="s">
        <v>1866</v>
      </c>
    </row>
    <row r="8" spans="1:4">
      <c r="A8" s="55">
        <v>7</v>
      </c>
      <c r="B8" s="55" t="s">
        <v>1855</v>
      </c>
      <c r="C8" s="55" t="s">
        <v>1867</v>
      </c>
      <c r="D8" s="55" t="s">
        <v>1868</v>
      </c>
    </row>
    <row r="9" spans="1:4">
      <c r="A9" s="55">
        <v>8</v>
      </c>
      <c r="B9" s="55" t="s">
        <v>1855</v>
      </c>
      <c r="C9" s="55" t="s">
        <v>1869</v>
      </c>
      <c r="D9" s="55" t="s">
        <v>1870</v>
      </c>
    </row>
    <row r="10" spans="1:4">
      <c r="A10" s="55">
        <v>9</v>
      </c>
      <c r="B10" s="55" t="s">
        <v>1855</v>
      </c>
      <c r="C10" s="55" t="s">
        <v>1871</v>
      </c>
      <c r="D10" s="55" t="s">
        <v>1872</v>
      </c>
    </row>
    <row r="11" spans="1:4">
      <c r="A11" s="55">
        <v>10</v>
      </c>
      <c r="B11" s="55" t="s">
        <v>1855</v>
      </c>
      <c r="C11" s="55" t="s">
        <v>1873</v>
      </c>
      <c r="D11" s="55" t="s">
        <v>1874</v>
      </c>
    </row>
    <row r="12" spans="1:4">
      <c r="A12" s="55">
        <v>11</v>
      </c>
      <c r="B12" s="55" t="s">
        <v>1855</v>
      </c>
      <c r="C12" s="55" t="s">
        <v>1875</v>
      </c>
      <c r="D12" s="55" t="s">
        <v>1876</v>
      </c>
    </row>
    <row r="13" spans="1:4">
      <c r="A13" s="55">
        <v>12</v>
      </c>
      <c r="B13" s="55" t="s">
        <v>1877</v>
      </c>
      <c r="C13" s="55" t="s">
        <v>1879</v>
      </c>
      <c r="D13" s="55" t="s">
        <v>1880</v>
      </c>
    </row>
    <row r="14" spans="1:4">
      <c r="A14" s="55">
        <v>13</v>
      </c>
      <c r="B14" s="55" t="s">
        <v>1877</v>
      </c>
      <c r="C14" s="55" t="s">
        <v>1877</v>
      </c>
      <c r="D14" s="55" t="s">
        <v>1878</v>
      </c>
    </row>
    <row r="15" spans="1:4">
      <c r="A15" s="55">
        <v>14</v>
      </c>
      <c r="B15" s="55" t="s">
        <v>1877</v>
      </c>
      <c r="C15" s="55" t="s">
        <v>1881</v>
      </c>
      <c r="D15" s="55" t="s">
        <v>1882</v>
      </c>
    </row>
    <row r="16" spans="1:4">
      <c r="A16" s="55">
        <v>15</v>
      </c>
      <c r="B16" s="55" t="s">
        <v>1877</v>
      </c>
      <c r="C16" s="55" t="s">
        <v>1883</v>
      </c>
      <c r="D16" s="55" t="s">
        <v>1884</v>
      </c>
    </row>
    <row r="17" spans="1:4">
      <c r="A17" s="55">
        <v>16</v>
      </c>
      <c r="B17" s="55" t="s">
        <v>1877</v>
      </c>
      <c r="C17" s="55" t="s">
        <v>1885</v>
      </c>
      <c r="D17" s="55" t="s">
        <v>1886</v>
      </c>
    </row>
    <row r="18" spans="1:4">
      <c r="A18" s="55">
        <v>17</v>
      </c>
      <c r="B18" s="55" t="s">
        <v>1877</v>
      </c>
      <c r="C18" s="55" t="s">
        <v>1887</v>
      </c>
      <c r="D18" s="55" t="s">
        <v>1888</v>
      </c>
    </row>
    <row r="19" spans="1:4">
      <c r="A19" s="55">
        <v>18</v>
      </c>
      <c r="B19" s="55" t="s">
        <v>1877</v>
      </c>
      <c r="C19" s="55" t="s">
        <v>1889</v>
      </c>
      <c r="D19" s="55" t="s">
        <v>1890</v>
      </c>
    </row>
    <row r="20" spans="1:4">
      <c r="A20" s="55">
        <v>19</v>
      </c>
      <c r="B20" s="55" t="s">
        <v>1877</v>
      </c>
      <c r="C20" s="55" t="s">
        <v>1891</v>
      </c>
      <c r="D20" s="55" t="s">
        <v>1892</v>
      </c>
    </row>
    <row r="21" spans="1:4">
      <c r="A21" s="55">
        <v>20</v>
      </c>
      <c r="B21" s="55" t="s">
        <v>1877</v>
      </c>
      <c r="C21" s="55" t="s">
        <v>1893</v>
      </c>
      <c r="D21" s="55" t="s">
        <v>1894</v>
      </c>
    </row>
    <row r="22" spans="1:4">
      <c r="A22" s="55">
        <v>21</v>
      </c>
      <c r="B22" s="55" t="s">
        <v>1877</v>
      </c>
      <c r="C22" s="55" t="s">
        <v>1895</v>
      </c>
      <c r="D22" s="55" t="s">
        <v>1896</v>
      </c>
    </row>
    <row r="23" spans="1:4">
      <c r="A23" s="55">
        <v>22</v>
      </c>
      <c r="B23" s="55" t="s">
        <v>1877</v>
      </c>
      <c r="C23" s="55" t="s">
        <v>1897</v>
      </c>
      <c r="D23" s="55" t="s">
        <v>1898</v>
      </c>
    </row>
    <row r="24" spans="1:4">
      <c r="A24" s="55">
        <v>23</v>
      </c>
      <c r="B24" s="55" t="s">
        <v>1877</v>
      </c>
      <c r="C24" s="55" t="s">
        <v>1899</v>
      </c>
      <c r="D24" s="55" t="s">
        <v>1900</v>
      </c>
    </row>
    <row r="25" spans="1:4">
      <c r="A25" s="55">
        <v>24</v>
      </c>
      <c r="B25" s="55" t="s">
        <v>1877</v>
      </c>
      <c r="C25" s="55" t="s">
        <v>1901</v>
      </c>
      <c r="D25" s="55" t="s">
        <v>1902</v>
      </c>
    </row>
    <row r="26" spans="1:4">
      <c r="A26" s="55">
        <v>25</v>
      </c>
      <c r="B26" s="55" t="s">
        <v>1903</v>
      </c>
      <c r="C26" s="55" t="s">
        <v>1903</v>
      </c>
      <c r="D26" s="55" t="s">
        <v>1904</v>
      </c>
    </row>
    <row r="27" spans="1:4">
      <c r="A27" s="55">
        <v>26</v>
      </c>
      <c r="B27" s="55" t="s">
        <v>1903</v>
      </c>
      <c r="C27" s="55" t="s">
        <v>1905</v>
      </c>
      <c r="D27" s="55" t="s">
        <v>1906</v>
      </c>
    </row>
    <row r="28" spans="1:4">
      <c r="A28" s="55">
        <v>27</v>
      </c>
      <c r="B28" s="55" t="s">
        <v>1903</v>
      </c>
      <c r="C28" s="55" t="s">
        <v>1907</v>
      </c>
      <c r="D28" s="55" t="s">
        <v>1908</v>
      </c>
    </row>
    <row r="29" spans="1:4">
      <c r="A29" s="55">
        <v>28</v>
      </c>
      <c r="B29" s="55" t="s">
        <v>1903</v>
      </c>
      <c r="C29" s="55" t="s">
        <v>1909</v>
      </c>
      <c r="D29" s="55" t="s">
        <v>1910</v>
      </c>
    </row>
    <row r="30" spans="1:4">
      <c r="A30" s="55">
        <v>29</v>
      </c>
      <c r="B30" s="55" t="s">
        <v>1903</v>
      </c>
      <c r="C30" s="55" t="s">
        <v>1911</v>
      </c>
      <c r="D30" s="55" t="s">
        <v>1912</v>
      </c>
    </row>
    <row r="31" spans="1:4">
      <c r="A31" s="55">
        <v>30</v>
      </c>
      <c r="B31" s="55" t="s">
        <v>1903</v>
      </c>
      <c r="C31" s="55" t="s">
        <v>1913</v>
      </c>
      <c r="D31" s="55" t="s">
        <v>1914</v>
      </c>
    </row>
    <row r="32" spans="1:4">
      <c r="A32" s="55">
        <v>31</v>
      </c>
      <c r="B32" s="55" t="s">
        <v>1903</v>
      </c>
      <c r="C32" s="55" t="s">
        <v>1915</v>
      </c>
      <c r="D32" s="55" t="s">
        <v>1916</v>
      </c>
    </row>
    <row r="33" spans="1:4">
      <c r="A33" s="55">
        <v>32</v>
      </c>
      <c r="B33" s="55" t="s">
        <v>1903</v>
      </c>
      <c r="C33" s="55" t="s">
        <v>1917</v>
      </c>
      <c r="D33" s="55" t="s">
        <v>1918</v>
      </c>
    </row>
    <row r="34" spans="1:4">
      <c r="A34" s="55">
        <v>33</v>
      </c>
      <c r="B34" s="55" t="s">
        <v>1903</v>
      </c>
      <c r="C34" s="55" t="s">
        <v>1919</v>
      </c>
      <c r="D34" s="55" t="s">
        <v>1920</v>
      </c>
    </row>
    <row r="35" spans="1:4">
      <c r="A35" s="55">
        <v>34</v>
      </c>
      <c r="B35" s="55" t="s">
        <v>1903</v>
      </c>
      <c r="C35" s="55" t="s">
        <v>1921</v>
      </c>
      <c r="D35" s="55" t="s">
        <v>1922</v>
      </c>
    </row>
    <row r="36" spans="1:4">
      <c r="A36" s="55">
        <v>35</v>
      </c>
      <c r="B36" s="55" t="s">
        <v>1923</v>
      </c>
      <c r="C36" s="55" t="s">
        <v>1925</v>
      </c>
      <c r="D36" s="55" t="s">
        <v>1926</v>
      </c>
    </row>
    <row r="37" spans="1:4">
      <c r="A37" s="55">
        <v>36</v>
      </c>
      <c r="B37" s="55" t="s">
        <v>1923</v>
      </c>
      <c r="C37" s="55" t="s">
        <v>1927</v>
      </c>
      <c r="D37" s="55" t="s">
        <v>1928</v>
      </c>
    </row>
    <row r="38" spans="1:4">
      <c r="A38" s="55">
        <v>37</v>
      </c>
      <c r="B38" s="55" t="s">
        <v>1923</v>
      </c>
      <c r="C38" s="55" t="s">
        <v>1929</v>
      </c>
      <c r="D38" s="55" t="s">
        <v>1930</v>
      </c>
    </row>
    <row r="39" spans="1:4">
      <c r="A39" s="55">
        <v>38</v>
      </c>
      <c r="B39" s="55" t="s">
        <v>1923</v>
      </c>
      <c r="C39" s="55" t="s">
        <v>1931</v>
      </c>
      <c r="D39" s="55" t="s">
        <v>1932</v>
      </c>
    </row>
    <row r="40" spans="1:4">
      <c r="A40" s="55">
        <v>39</v>
      </c>
      <c r="B40" s="55" t="s">
        <v>1923</v>
      </c>
      <c r="C40" s="55" t="s">
        <v>1923</v>
      </c>
      <c r="D40" s="55" t="s">
        <v>1924</v>
      </c>
    </row>
    <row r="41" spans="1:4">
      <c r="A41" s="55">
        <v>40</v>
      </c>
      <c r="B41" s="55" t="s">
        <v>1923</v>
      </c>
      <c r="C41" s="55" t="s">
        <v>1933</v>
      </c>
      <c r="D41" s="55" t="s">
        <v>1934</v>
      </c>
    </row>
    <row r="42" spans="1:4">
      <c r="A42" s="55">
        <v>41</v>
      </c>
      <c r="B42" s="55" t="s">
        <v>1923</v>
      </c>
      <c r="C42" s="55" t="s">
        <v>1935</v>
      </c>
      <c r="D42" s="55" t="s">
        <v>1936</v>
      </c>
    </row>
    <row r="43" spans="1:4">
      <c r="A43" s="55">
        <v>42</v>
      </c>
      <c r="B43" s="55" t="s">
        <v>1923</v>
      </c>
      <c r="C43" s="55" t="s">
        <v>1937</v>
      </c>
      <c r="D43" s="55" t="s">
        <v>1938</v>
      </c>
    </row>
    <row r="44" spans="1:4">
      <c r="A44" s="55">
        <v>43</v>
      </c>
      <c r="B44" s="55" t="s">
        <v>1923</v>
      </c>
      <c r="C44" s="55" t="s">
        <v>1939</v>
      </c>
      <c r="D44" s="55" t="s">
        <v>1940</v>
      </c>
    </row>
    <row r="45" spans="1:4">
      <c r="A45" s="55">
        <v>44</v>
      </c>
      <c r="B45" s="55" t="s">
        <v>1923</v>
      </c>
      <c r="C45" s="55" t="s">
        <v>1941</v>
      </c>
      <c r="D45" s="55" t="s">
        <v>1942</v>
      </c>
    </row>
    <row r="46" spans="1:4">
      <c r="A46" s="55">
        <v>45</v>
      </c>
      <c r="B46" s="55" t="s">
        <v>1923</v>
      </c>
      <c r="C46" s="55" t="s">
        <v>1943</v>
      </c>
      <c r="D46" s="55" t="s">
        <v>1944</v>
      </c>
    </row>
    <row r="47" spans="1:4">
      <c r="A47" s="55">
        <v>46</v>
      </c>
      <c r="B47" s="55" t="s">
        <v>1923</v>
      </c>
      <c r="C47" s="55" t="s">
        <v>1945</v>
      </c>
      <c r="D47" s="55" t="s">
        <v>1946</v>
      </c>
    </row>
    <row r="48" spans="1:4">
      <c r="A48" s="55">
        <v>47</v>
      </c>
      <c r="B48" s="55" t="s">
        <v>1947</v>
      </c>
      <c r="C48" s="55" t="s">
        <v>1949</v>
      </c>
      <c r="D48" s="55" t="s">
        <v>1950</v>
      </c>
    </row>
    <row r="49" spans="1:4">
      <c r="A49" s="55">
        <v>48</v>
      </c>
      <c r="B49" s="55" t="s">
        <v>1947</v>
      </c>
      <c r="C49" s="55" t="s">
        <v>1951</v>
      </c>
      <c r="D49" s="55" t="s">
        <v>1952</v>
      </c>
    </row>
    <row r="50" spans="1:4">
      <c r="A50" s="55">
        <v>49</v>
      </c>
      <c r="B50" s="55" t="s">
        <v>1947</v>
      </c>
      <c r="C50" s="55" t="s">
        <v>1953</v>
      </c>
      <c r="D50" s="55" t="s">
        <v>1954</v>
      </c>
    </row>
    <row r="51" spans="1:4">
      <c r="A51" s="55">
        <v>50</v>
      </c>
      <c r="B51" s="55" t="s">
        <v>1947</v>
      </c>
      <c r="C51" s="55" t="s">
        <v>1947</v>
      </c>
      <c r="D51" s="55" t="s">
        <v>1948</v>
      </c>
    </row>
    <row r="52" spans="1:4">
      <c r="A52" s="55">
        <v>51</v>
      </c>
      <c r="B52" s="55" t="s">
        <v>1947</v>
      </c>
      <c r="C52" s="55" t="s">
        <v>1955</v>
      </c>
      <c r="D52" s="55" t="s">
        <v>1956</v>
      </c>
    </row>
    <row r="53" spans="1:4">
      <c r="A53" s="55">
        <v>52</v>
      </c>
      <c r="B53" s="55" t="s">
        <v>1947</v>
      </c>
      <c r="C53" s="55" t="s">
        <v>1957</v>
      </c>
      <c r="D53" s="55" t="s">
        <v>1958</v>
      </c>
    </row>
    <row r="54" spans="1:4">
      <c r="A54" s="55">
        <v>53</v>
      </c>
      <c r="B54" s="55" t="s">
        <v>1947</v>
      </c>
      <c r="C54" s="55" t="s">
        <v>1959</v>
      </c>
      <c r="D54" s="55" t="s">
        <v>1960</v>
      </c>
    </row>
    <row r="55" spans="1:4">
      <c r="A55" s="55">
        <v>54</v>
      </c>
      <c r="B55" s="55" t="s">
        <v>1947</v>
      </c>
      <c r="C55" s="55" t="s">
        <v>1961</v>
      </c>
      <c r="D55" s="55" t="s">
        <v>1962</v>
      </c>
    </row>
    <row r="56" spans="1:4">
      <c r="A56" s="55">
        <v>55</v>
      </c>
      <c r="B56" s="55" t="s">
        <v>1947</v>
      </c>
      <c r="C56" s="55" t="s">
        <v>1963</v>
      </c>
      <c r="D56" s="55" t="s">
        <v>1964</v>
      </c>
    </row>
    <row r="57" spans="1:4">
      <c r="A57" s="55">
        <v>56</v>
      </c>
      <c r="B57" s="55" t="s">
        <v>1947</v>
      </c>
      <c r="C57" s="55" t="s">
        <v>1965</v>
      </c>
      <c r="D57" s="55" t="s">
        <v>1966</v>
      </c>
    </row>
    <row r="58" spans="1:4">
      <c r="A58" s="55">
        <v>57</v>
      </c>
      <c r="B58" s="55" t="s">
        <v>1947</v>
      </c>
      <c r="C58" s="55" t="s">
        <v>1967</v>
      </c>
      <c r="D58" s="55" t="s">
        <v>1968</v>
      </c>
    </row>
    <row r="59" spans="1:4">
      <c r="A59" s="55">
        <v>58</v>
      </c>
      <c r="B59" s="55" t="s">
        <v>1947</v>
      </c>
      <c r="C59" s="55" t="s">
        <v>1969</v>
      </c>
      <c r="D59" s="55" t="s">
        <v>1970</v>
      </c>
    </row>
    <row r="60" spans="1:4">
      <c r="A60" s="55">
        <v>59</v>
      </c>
      <c r="B60" s="55" t="s">
        <v>1947</v>
      </c>
      <c r="C60" s="55" t="s">
        <v>1971</v>
      </c>
      <c r="D60" s="55" t="s">
        <v>1972</v>
      </c>
    </row>
    <row r="61" spans="1:4">
      <c r="A61" s="55">
        <v>60</v>
      </c>
      <c r="B61" s="55" t="s">
        <v>1947</v>
      </c>
      <c r="C61" s="55" t="s">
        <v>1973</v>
      </c>
      <c r="D61" s="55" t="s">
        <v>1974</v>
      </c>
    </row>
    <row r="62" spans="1:4">
      <c r="A62" s="55">
        <v>61</v>
      </c>
      <c r="B62" s="55" t="s">
        <v>1975</v>
      </c>
      <c r="C62" s="55" t="s">
        <v>1975</v>
      </c>
      <c r="D62" s="55" t="s">
        <v>1976</v>
      </c>
    </row>
    <row r="63" spans="1:4">
      <c r="A63" s="55">
        <v>62</v>
      </c>
      <c r="B63" s="55" t="s">
        <v>1975</v>
      </c>
      <c r="C63" s="55" t="s">
        <v>1977</v>
      </c>
      <c r="D63" s="55" t="s">
        <v>1978</v>
      </c>
    </row>
    <row r="64" spans="1:4">
      <c r="A64" s="55">
        <v>63</v>
      </c>
      <c r="B64" s="55" t="s">
        <v>1975</v>
      </c>
      <c r="C64" s="55" t="s">
        <v>1979</v>
      </c>
      <c r="D64" s="55" t="s">
        <v>1980</v>
      </c>
    </row>
    <row r="65" spans="1:4">
      <c r="A65" s="55">
        <v>64</v>
      </c>
      <c r="B65" s="55" t="s">
        <v>1975</v>
      </c>
      <c r="C65" s="55" t="s">
        <v>1981</v>
      </c>
      <c r="D65" s="55" t="s">
        <v>1982</v>
      </c>
    </row>
    <row r="66" spans="1:4">
      <c r="A66" s="55">
        <v>65</v>
      </c>
      <c r="B66" s="55" t="s">
        <v>1975</v>
      </c>
      <c r="C66" s="55" t="s">
        <v>1983</v>
      </c>
      <c r="D66" s="55" t="s">
        <v>1984</v>
      </c>
    </row>
    <row r="67" spans="1:4">
      <c r="A67" s="55">
        <v>66</v>
      </c>
      <c r="B67" s="55" t="s">
        <v>1975</v>
      </c>
      <c r="C67" s="55" t="s">
        <v>1985</v>
      </c>
      <c r="D67" s="55" t="s">
        <v>1986</v>
      </c>
    </row>
    <row r="68" spans="1:4">
      <c r="A68" s="55">
        <v>67</v>
      </c>
      <c r="B68" s="55" t="s">
        <v>1975</v>
      </c>
      <c r="C68" s="55" t="s">
        <v>1987</v>
      </c>
      <c r="D68" s="55" t="s">
        <v>1988</v>
      </c>
    </row>
    <row r="69" spans="1:4">
      <c r="A69" s="55">
        <v>68</v>
      </c>
      <c r="B69" s="55" t="s">
        <v>1975</v>
      </c>
      <c r="C69" s="55" t="s">
        <v>1989</v>
      </c>
      <c r="D69" s="55" t="s">
        <v>1990</v>
      </c>
    </row>
    <row r="70" spans="1:4">
      <c r="A70" s="55">
        <v>69</v>
      </c>
      <c r="B70" s="55" t="s">
        <v>1975</v>
      </c>
      <c r="C70" s="55" t="s">
        <v>1991</v>
      </c>
      <c r="D70" s="55" t="s">
        <v>1992</v>
      </c>
    </row>
    <row r="71" spans="1:4">
      <c r="A71" s="55">
        <v>70</v>
      </c>
      <c r="B71" s="55" t="s">
        <v>1975</v>
      </c>
      <c r="C71" s="55" t="s">
        <v>1993</v>
      </c>
      <c r="D71" s="55" t="s">
        <v>1994</v>
      </c>
    </row>
    <row r="72" spans="1:4">
      <c r="A72" s="55">
        <v>71</v>
      </c>
      <c r="B72" s="55" t="s">
        <v>1975</v>
      </c>
      <c r="C72" s="55" t="s">
        <v>1995</v>
      </c>
      <c r="D72" s="55" t="s">
        <v>1996</v>
      </c>
    </row>
    <row r="73" spans="1:4">
      <c r="A73" s="55">
        <v>72</v>
      </c>
      <c r="B73" s="55" t="s">
        <v>1997</v>
      </c>
      <c r="C73" s="55" t="s">
        <v>1997</v>
      </c>
      <c r="D73" s="55" t="s">
        <v>1998</v>
      </c>
    </row>
    <row r="74" spans="1:4">
      <c r="A74" s="55">
        <v>73</v>
      </c>
      <c r="B74" s="55" t="s">
        <v>1999</v>
      </c>
      <c r="C74" s="55" t="s">
        <v>1999</v>
      </c>
      <c r="D74" s="55" t="s">
        <v>2000</v>
      </c>
    </row>
    <row r="75" spans="1:4">
      <c r="A75" s="55">
        <v>74</v>
      </c>
      <c r="B75" s="55" t="s">
        <v>2001</v>
      </c>
      <c r="C75" s="55" t="s">
        <v>2001</v>
      </c>
      <c r="D75" s="55" t="s">
        <v>2002</v>
      </c>
    </row>
    <row r="76" spans="1:4">
      <c r="A76" s="55">
        <v>75</v>
      </c>
      <c r="B76" s="55" t="s">
        <v>2003</v>
      </c>
      <c r="C76" s="55" t="s">
        <v>2003</v>
      </c>
      <c r="D76" s="55" t="s">
        <v>2004</v>
      </c>
    </row>
    <row r="77" spans="1:4">
      <c r="A77" s="55">
        <v>76</v>
      </c>
      <c r="B77" s="55" t="s">
        <v>2005</v>
      </c>
      <c r="C77" s="55" t="s">
        <v>2005</v>
      </c>
      <c r="D77" s="55" t="s">
        <v>2006</v>
      </c>
    </row>
    <row r="78" spans="1:4">
      <c r="A78" s="55">
        <v>77</v>
      </c>
      <c r="B78" s="55" t="s">
        <v>2007</v>
      </c>
      <c r="C78" s="55" t="s">
        <v>2007</v>
      </c>
      <c r="D78" s="55" t="s">
        <v>2008</v>
      </c>
    </row>
    <row r="79" spans="1:4">
      <c r="A79" s="55">
        <v>78</v>
      </c>
      <c r="B79" s="55" t="s">
        <v>2009</v>
      </c>
      <c r="C79" s="55" t="s">
        <v>2009</v>
      </c>
      <c r="D79" s="55" t="s">
        <v>2010</v>
      </c>
    </row>
    <row r="80" spans="1:4">
      <c r="A80" s="55">
        <v>79</v>
      </c>
      <c r="B80" s="55" t="s">
        <v>2011</v>
      </c>
      <c r="C80" s="55" t="s">
        <v>2011</v>
      </c>
      <c r="D80" s="55" t="s">
        <v>2012</v>
      </c>
    </row>
    <row r="81" spans="1:4">
      <c r="A81" s="55">
        <v>80</v>
      </c>
      <c r="B81" s="55" t="s">
        <v>2013</v>
      </c>
      <c r="C81" s="55" t="s">
        <v>2013</v>
      </c>
      <c r="D81" s="55" t="s">
        <v>2014</v>
      </c>
    </row>
    <row r="82" spans="1:4">
      <c r="A82" s="55">
        <v>81</v>
      </c>
      <c r="B82" s="55" t="s">
        <v>2015</v>
      </c>
      <c r="C82" s="55" t="s">
        <v>2015</v>
      </c>
      <c r="D82" s="55" t="s">
        <v>2016</v>
      </c>
    </row>
    <row r="83" spans="1:4">
      <c r="A83" s="55">
        <v>82</v>
      </c>
      <c r="B83" s="55" t="s">
        <v>2017</v>
      </c>
      <c r="C83" s="55" t="s">
        <v>2017</v>
      </c>
      <c r="D83" s="55" t="s">
        <v>2018</v>
      </c>
    </row>
    <row r="84" spans="1:4">
      <c r="A84" s="55">
        <v>83</v>
      </c>
      <c r="B84" s="55" t="s">
        <v>2019</v>
      </c>
      <c r="C84" s="55" t="s">
        <v>2019</v>
      </c>
      <c r="D84" s="55" t="s">
        <v>2020</v>
      </c>
    </row>
    <row r="85" spans="1:4">
      <c r="A85" s="55">
        <v>84</v>
      </c>
      <c r="B85" s="55" t="s">
        <v>2021</v>
      </c>
      <c r="C85" s="55" t="s">
        <v>2021</v>
      </c>
      <c r="D85" s="55" t="s">
        <v>2022</v>
      </c>
    </row>
    <row r="86" spans="1:4">
      <c r="A86" s="55">
        <v>85</v>
      </c>
      <c r="B86" s="55" t="s">
        <v>2023</v>
      </c>
      <c r="C86" s="55" t="s">
        <v>2023</v>
      </c>
      <c r="D86" s="55" t="s">
        <v>2024</v>
      </c>
    </row>
    <row r="87" spans="1:4">
      <c r="A87" s="55">
        <v>86</v>
      </c>
      <c r="B87" s="55" t="s">
        <v>2023</v>
      </c>
      <c r="C87" s="55" t="s">
        <v>2023</v>
      </c>
      <c r="D87" s="55" t="s">
        <v>2024</v>
      </c>
    </row>
    <row r="88" spans="1:4">
      <c r="A88" s="55">
        <v>87</v>
      </c>
      <c r="B88" s="55" t="s">
        <v>2023</v>
      </c>
      <c r="C88" s="55" t="s">
        <v>2025</v>
      </c>
      <c r="D88" s="55" t="s">
        <v>2026</v>
      </c>
    </row>
    <row r="89" spans="1:4">
      <c r="A89" s="55">
        <v>88</v>
      </c>
      <c r="B89" s="55" t="s">
        <v>2023</v>
      </c>
      <c r="C89" s="55" t="s">
        <v>2027</v>
      </c>
      <c r="D89" s="55" t="s">
        <v>2028</v>
      </c>
    </row>
    <row r="90" spans="1:4">
      <c r="A90" s="55">
        <v>89</v>
      </c>
      <c r="B90" s="55" t="s">
        <v>2023</v>
      </c>
      <c r="C90" s="55" t="s">
        <v>2029</v>
      </c>
      <c r="D90" s="55" t="s">
        <v>2030</v>
      </c>
    </row>
    <row r="91" spans="1:4">
      <c r="A91" s="55">
        <v>90</v>
      </c>
      <c r="B91" s="55" t="s">
        <v>2023</v>
      </c>
      <c r="C91" s="55" t="s">
        <v>2031</v>
      </c>
      <c r="D91" s="55" t="s">
        <v>2032</v>
      </c>
    </row>
    <row r="92" spans="1:4">
      <c r="A92" s="55">
        <v>91</v>
      </c>
      <c r="B92" s="55" t="s">
        <v>2023</v>
      </c>
      <c r="C92" s="55" t="s">
        <v>2033</v>
      </c>
      <c r="D92" s="55" t="s">
        <v>2034</v>
      </c>
    </row>
    <row r="93" spans="1:4">
      <c r="A93" s="55">
        <v>92</v>
      </c>
      <c r="B93" s="55" t="s">
        <v>2023</v>
      </c>
      <c r="C93" s="55" t="s">
        <v>2035</v>
      </c>
      <c r="D93" s="55" t="s">
        <v>2036</v>
      </c>
    </row>
    <row r="94" spans="1:4">
      <c r="A94" s="55">
        <v>93</v>
      </c>
      <c r="B94" s="55" t="s">
        <v>2023</v>
      </c>
      <c r="C94" s="55" t="s">
        <v>2037</v>
      </c>
      <c r="D94" s="55" t="s">
        <v>2038</v>
      </c>
    </row>
    <row r="95" spans="1:4">
      <c r="A95" s="55">
        <v>94</v>
      </c>
      <c r="B95" s="55" t="s">
        <v>2039</v>
      </c>
      <c r="C95" s="55" t="s">
        <v>2039</v>
      </c>
      <c r="D95" s="55" t="s">
        <v>2040</v>
      </c>
    </row>
    <row r="96" spans="1:4">
      <c r="A96" s="55">
        <v>95</v>
      </c>
      <c r="B96" s="55" t="s">
        <v>2041</v>
      </c>
      <c r="C96" s="55" t="s">
        <v>2043</v>
      </c>
      <c r="D96" s="55" t="s">
        <v>2044</v>
      </c>
    </row>
    <row r="97" spans="1:4">
      <c r="A97" s="55">
        <v>96</v>
      </c>
      <c r="B97" s="55" t="s">
        <v>2041</v>
      </c>
      <c r="C97" s="55" t="s">
        <v>2041</v>
      </c>
      <c r="D97" s="55" t="s">
        <v>2042</v>
      </c>
    </row>
    <row r="98" spans="1:4">
      <c r="A98" s="55">
        <v>97</v>
      </c>
      <c r="B98" s="55" t="s">
        <v>2041</v>
      </c>
      <c r="C98" s="55" t="s">
        <v>2045</v>
      </c>
      <c r="D98" s="55" t="s">
        <v>2046</v>
      </c>
    </row>
    <row r="99" spans="1:4">
      <c r="A99" s="55">
        <v>98</v>
      </c>
      <c r="B99" s="55" t="s">
        <v>2041</v>
      </c>
      <c r="C99" s="55" t="s">
        <v>2047</v>
      </c>
      <c r="D99" s="55" t="s">
        <v>2048</v>
      </c>
    </row>
    <row r="100" spans="1:4">
      <c r="A100" s="55">
        <v>99</v>
      </c>
      <c r="B100" s="55" t="s">
        <v>2049</v>
      </c>
      <c r="C100" s="55" t="s">
        <v>2051</v>
      </c>
      <c r="D100" s="55" t="s">
        <v>2052</v>
      </c>
    </row>
    <row r="101" spans="1:4">
      <c r="A101" s="55">
        <v>100</v>
      </c>
      <c r="B101" s="55" t="s">
        <v>2049</v>
      </c>
      <c r="C101" s="55" t="s">
        <v>2053</v>
      </c>
      <c r="D101" s="55" t="s">
        <v>2054</v>
      </c>
    </row>
    <row r="102" spans="1:4">
      <c r="A102" s="55">
        <v>101</v>
      </c>
      <c r="B102" s="55" t="s">
        <v>2049</v>
      </c>
      <c r="C102" s="55" t="s">
        <v>2055</v>
      </c>
      <c r="D102" s="55" t="s">
        <v>2056</v>
      </c>
    </row>
    <row r="103" spans="1:4">
      <c r="A103" s="55">
        <v>102</v>
      </c>
      <c r="B103" s="55" t="s">
        <v>2049</v>
      </c>
      <c r="C103" s="55" t="s">
        <v>2057</v>
      </c>
      <c r="D103" s="55" t="s">
        <v>2058</v>
      </c>
    </row>
    <row r="104" spans="1:4">
      <c r="A104" s="55">
        <v>103</v>
      </c>
      <c r="B104" s="55" t="s">
        <v>2049</v>
      </c>
      <c r="C104" s="55" t="s">
        <v>2049</v>
      </c>
      <c r="D104" s="55" t="s">
        <v>2050</v>
      </c>
    </row>
    <row r="105" spans="1:4">
      <c r="A105" s="55">
        <v>104</v>
      </c>
      <c r="B105" s="55" t="s">
        <v>2049</v>
      </c>
      <c r="C105" s="55" t="s">
        <v>2059</v>
      </c>
      <c r="D105" s="55" t="s">
        <v>2060</v>
      </c>
    </row>
    <row r="106" spans="1:4">
      <c r="A106" s="55">
        <v>105</v>
      </c>
      <c r="B106" s="55" t="s">
        <v>2049</v>
      </c>
      <c r="C106" s="55" t="s">
        <v>2061</v>
      </c>
      <c r="D106" s="55" t="s">
        <v>2062</v>
      </c>
    </row>
    <row r="107" spans="1:4">
      <c r="A107" s="55">
        <v>106</v>
      </c>
      <c r="B107" s="55" t="s">
        <v>2049</v>
      </c>
      <c r="C107" s="55" t="s">
        <v>2063</v>
      </c>
      <c r="D107" s="55" t="s">
        <v>2064</v>
      </c>
    </row>
    <row r="108" spans="1:4">
      <c r="A108" s="55">
        <v>107</v>
      </c>
      <c r="B108" s="55" t="s">
        <v>2049</v>
      </c>
      <c r="C108" s="55" t="s">
        <v>2065</v>
      </c>
      <c r="D108" s="55" t="s">
        <v>2066</v>
      </c>
    </row>
    <row r="109" spans="1:4">
      <c r="A109" s="55">
        <v>108</v>
      </c>
      <c r="B109" s="55" t="s">
        <v>2049</v>
      </c>
      <c r="C109" s="55" t="s">
        <v>2067</v>
      </c>
      <c r="D109" s="55" t="s">
        <v>2068</v>
      </c>
    </row>
    <row r="110" spans="1:4">
      <c r="A110" s="55">
        <v>109</v>
      </c>
      <c r="B110" s="55" t="s">
        <v>2049</v>
      </c>
      <c r="C110" s="55" t="s">
        <v>2069</v>
      </c>
      <c r="D110" s="55" t="s">
        <v>2070</v>
      </c>
    </row>
    <row r="111" spans="1:4">
      <c r="A111" s="55">
        <v>110</v>
      </c>
      <c r="B111" s="55" t="s">
        <v>2049</v>
      </c>
      <c r="C111" s="55" t="s">
        <v>2071</v>
      </c>
      <c r="D111" s="55" t="s">
        <v>2072</v>
      </c>
    </row>
    <row r="112" spans="1:4">
      <c r="A112" s="55">
        <v>111</v>
      </c>
      <c r="B112" s="55" t="s">
        <v>2049</v>
      </c>
      <c r="C112" s="55" t="s">
        <v>2073</v>
      </c>
      <c r="D112" s="55" t="s">
        <v>2074</v>
      </c>
    </row>
    <row r="113" spans="1:4">
      <c r="A113" s="55">
        <v>112</v>
      </c>
      <c r="B113" s="55" t="s">
        <v>2075</v>
      </c>
      <c r="C113" s="55" t="s">
        <v>2077</v>
      </c>
      <c r="D113" s="55" t="s">
        <v>2078</v>
      </c>
    </row>
    <row r="114" spans="1:4">
      <c r="A114" s="55">
        <v>113</v>
      </c>
      <c r="B114" s="55" t="s">
        <v>2075</v>
      </c>
      <c r="C114" s="55" t="s">
        <v>2079</v>
      </c>
      <c r="D114" s="55" t="s">
        <v>2080</v>
      </c>
    </row>
    <row r="115" spans="1:4">
      <c r="A115" s="55">
        <v>114</v>
      </c>
      <c r="B115" s="55" t="s">
        <v>2075</v>
      </c>
      <c r="C115" s="55" t="s">
        <v>2081</v>
      </c>
      <c r="D115" s="55" t="s">
        <v>2082</v>
      </c>
    </row>
    <row r="116" spans="1:4">
      <c r="A116" s="55">
        <v>115</v>
      </c>
      <c r="B116" s="55" t="s">
        <v>2075</v>
      </c>
      <c r="C116" s="55" t="s">
        <v>2083</v>
      </c>
      <c r="D116" s="55" t="s">
        <v>2084</v>
      </c>
    </row>
    <row r="117" spans="1:4">
      <c r="A117" s="55">
        <v>116</v>
      </c>
      <c r="B117" s="55" t="s">
        <v>2075</v>
      </c>
      <c r="C117" s="55" t="s">
        <v>2085</v>
      </c>
      <c r="D117" s="55" t="s">
        <v>2086</v>
      </c>
    </row>
    <row r="118" spans="1:4">
      <c r="A118" s="55">
        <v>117</v>
      </c>
      <c r="B118" s="55" t="s">
        <v>2075</v>
      </c>
      <c r="C118" s="55" t="s">
        <v>2075</v>
      </c>
      <c r="D118" s="55" t="s">
        <v>2076</v>
      </c>
    </row>
    <row r="119" spans="1:4">
      <c r="A119" s="55">
        <v>118</v>
      </c>
      <c r="B119" s="55" t="s">
        <v>2075</v>
      </c>
      <c r="C119" s="55" t="s">
        <v>2087</v>
      </c>
      <c r="D119" s="55" t="s">
        <v>2088</v>
      </c>
    </row>
    <row r="120" spans="1:4">
      <c r="A120" s="55">
        <v>119</v>
      </c>
      <c r="B120" s="55" t="s">
        <v>2075</v>
      </c>
      <c r="C120" s="55" t="s">
        <v>2089</v>
      </c>
      <c r="D120" s="55" t="s">
        <v>2090</v>
      </c>
    </row>
    <row r="121" spans="1:4">
      <c r="A121" s="55">
        <v>120</v>
      </c>
      <c r="B121" s="55" t="s">
        <v>2075</v>
      </c>
      <c r="C121" s="55" t="s">
        <v>2091</v>
      </c>
      <c r="D121" s="55" t="s">
        <v>2092</v>
      </c>
    </row>
    <row r="122" spans="1:4">
      <c r="A122" s="55">
        <v>121</v>
      </c>
      <c r="B122" s="55" t="s">
        <v>2075</v>
      </c>
      <c r="C122" s="55" t="s">
        <v>2093</v>
      </c>
      <c r="D122" s="55" t="s">
        <v>2094</v>
      </c>
    </row>
    <row r="123" spans="1:4">
      <c r="A123" s="55">
        <v>122</v>
      </c>
      <c r="B123" s="55" t="s">
        <v>2075</v>
      </c>
      <c r="C123" s="55" t="s">
        <v>2095</v>
      </c>
      <c r="D123" s="55" t="s">
        <v>2096</v>
      </c>
    </row>
    <row r="124" spans="1:4">
      <c r="A124" s="55">
        <v>123</v>
      </c>
      <c r="B124" s="55" t="s">
        <v>2075</v>
      </c>
      <c r="C124" s="55" t="s">
        <v>2097</v>
      </c>
      <c r="D124" s="55" t="s">
        <v>2098</v>
      </c>
    </row>
    <row r="125" spans="1:4">
      <c r="A125" s="55">
        <v>124</v>
      </c>
      <c r="B125" s="55" t="s">
        <v>2099</v>
      </c>
      <c r="C125" s="55" t="s">
        <v>2101</v>
      </c>
      <c r="D125" s="55" t="s">
        <v>2102</v>
      </c>
    </row>
    <row r="126" spans="1:4">
      <c r="A126" s="55">
        <v>125</v>
      </c>
      <c r="B126" s="55" t="s">
        <v>2099</v>
      </c>
      <c r="C126" s="55" t="s">
        <v>2103</v>
      </c>
      <c r="D126" s="55" t="s">
        <v>2104</v>
      </c>
    </row>
    <row r="127" spans="1:4">
      <c r="A127" s="55">
        <v>126</v>
      </c>
      <c r="B127" s="55" t="s">
        <v>2099</v>
      </c>
      <c r="C127" s="55" t="s">
        <v>2105</v>
      </c>
      <c r="D127" s="55" t="s">
        <v>2106</v>
      </c>
    </row>
    <row r="128" spans="1:4">
      <c r="A128" s="55">
        <v>127</v>
      </c>
      <c r="B128" s="55" t="s">
        <v>2099</v>
      </c>
      <c r="C128" s="55" t="s">
        <v>2107</v>
      </c>
      <c r="D128" s="55" t="s">
        <v>2108</v>
      </c>
    </row>
    <row r="129" spans="1:4">
      <c r="A129" s="55">
        <v>128</v>
      </c>
      <c r="B129" s="55" t="s">
        <v>2099</v>
      </c>
      <c r="C129" s="55" t="s">
        <v>2109</v>
      </c>
      <c r="D129" s="55" t="s">
        <v>2110</v>
      </c>
    </row>
    <row r="130" spans="1:4">
      <c r="A130" s="55">
        <v>129</v>
      </c>
      <c r="B130" s="55" t="s">
        <v>2099</v>
      </c>
      <c r="C130" s="55" t="s">
        <v>2111</v>
      </c>
      <c r="D130" s="55" t="s">
        <v>2112</v>
      </c>
    </row>
    <row r="131" spans="1:4">
      <c r="A131" s="55">
        <v>130</v>
      </c>
      <c r="B131" s="55" t="s">
        <v>2099</v>
      </c>
      <c r="C131" s="55" t="s">
        <v>2099</v>
      </c>
      <c r="D131" s="55" t="s">
        <v>2100</v>
      </c>
    </row>
    <row r="132" spans="1:4">
      <c r="A132" s="55">
        <v>131</v>
      </c>
      <c r="B132" s="55" t="s">
        <v>2099</v>
      </c>
      <c r="C132" s="55" t="s">
        <v>2113</v>
      </c>
      <c r="D132" s="55" t="s">
        <v>2114</v>
      </c>
    </row>
    <row r="133" spans="1:4">
      <c r="A133" s="55">
        <v>132</v>
      </c>
      <c r="B133" s="55" t="s">
        <v>2099</v>
      </c>
      <c r="C133" s="55" t="s">
        <v>2115</v>
      </c>
      <c r="D133" s="55" t="s">
        <v>2116</v>
      </c>
    </row>
    <row r="134" spans="1:4">
      <c r="A134" s="55">
        <v>133</v>
      </c>
      <c r="B134" s="55" t="s">
        <v>2099</v>
      </c>
      <c r="C134" s="55" t="s">
        <v>2117</v>
      </c>
      <c r="D134" s="55" t="s">
        <v>2118</v>
      </c>
    </row>
    <row r="135" spans="1:4">
      <c r="A135" s="55">
        <v>134</v>
      </c>
      <c r="B135" s="55" t="s">
        <v>2099</v>
      </c>
      <c r="C135" s="55" t="s">
        <v>2119</v>
      </c>
      <c r="D135" s="55" t="s">
        <v>2120</v>
      </c>
    </row>
    <row r="136" spans="1:4">
      <c r="A136" s="55">
        <v>135</v>
      </c>
      <c r="B136" s="55" t="s">
        <v>2099</v>
      </c>
      <c r="C136" s="55" t="s">
        <v>2121</v>
      </c>
      <c r="D136" s="55" t="s">
        <v>2122</v>
      </c>
    </row>
    <row r="137" spans="1:4">
      <c r="A137" s="55">
        <v>136</v>
      </c>
      <c r="B137" s="55" t="s">
        <v>2123</v>
      </c>
      <c r="C137" s="55" t="s">
        <v>2125</v>
      </c>
      <c r="D137" s="55" t="s">
        <v>2126</v>
      </c>
    </row>
    <row r="138" spans="1:4">
      <c r="A138" s="55">
        <v>137</v>
      </c>
      <c r="B138" s="55" t="s">
        <v>2123</v>
      </c>
      <c r="C138" s="55" t="s">
        <v>2127</v>
      </c>
      <c r="D138" s="55" t="s">
        <v>2128</v>
      </c>
    </row>
    <row r="139" spans="1:4">
      <c r="A139" s="55">
        <v>138</v>
      </c>
      <c r="B139" s="55" t="s">
        <v>2123</v>
      </c>
      <c r="C139" s="55" t="s">
        <v>2129</v>
      </c>
      <c r="D139" s="55" t="s">
        <v>2130</v>
      </c>
    </row>
    <row r="140" spans="1:4">
      <c r="A140" s="55">
        <v>139</v>
      </c>
      <c r="B140" s="55" t="s">
        <v>2123</v>
      </c>
      <c r="C140" s="55" t="s">
        <v>2131</v>
      </c>
      <c r="D140" s="55" t="s">
        <v>2132</v>
      </c>
    </row>
    <row r="141" spans="1:4">
      <c r="A141" s="55">
        <v>140</v>
      </c>
      <c r="B141" s="55" t="s">
        <v>2123</v>
      </c>
      <c r="C141" s="55" t="s">
        <v>2123</v>
      </c>
      <c r="D141" s="55" t="s">
        <v>2124</v>
      </c>
    </row>
    <row r="142" spans="1:4">
      <c r="A142" s="55">
        <v>141</v>
      </c>
      <c r="B142" s="55" t="s">
        <v>2123</v>
      </c>
      <c r="C142" s="55" t="s">
        <v>2133</v>
      </c>
      <c r="D142" s="55" t="s">
        <v>2134</v>
      </c>
    </row>
    <row r="143" spans="1:4">
      <c r="A143" s="55">
        <v>142</v>
      </c>
      <c r="B143" s="55" t="s">
        <v>2123</v>
      </c>
      <c r="C143" s="55" t="s">
        <v>2135</v>
      </c>
      <c r="D143" s="55" t="s">
        <v>2136</v>
      </c>
    </row>
    <row r="144" spans="1:4">
      <c r="A144" s="55">
        <v>143</v>
      </c>
      <c r="B144" s="55" t="s">
        <v>2123</v>
      </c>
      <c r="C144" s="55" t="s">
        <v>2137</v>
      </c>
      <c r="D144" s="55" t="s">
        <v>2138</v>
      </c>
    </row>
    <row r="145" spans="1:4">
      <c r="A145" s="55">
        <v>144</v>
      </c>
      <c r="B145" s="55" t="s">
        <v>2123</v>
      </c>
      <c r="C145" s="55" t="s">
        <v>2139</v>
      </c>
      <c r="D145" s="55" t="s">
        <v>2140</v>
      </c>
    </row>
    <row r="146" spans="1:4">
      <c r="A146" s="55">
        <v>145</v>
      </c>
      <c r="B146" s="55" t="s">
        <v>2123</v>
      </c>
      <c r="C146" s="55" t="s">
        <v>2141</v>
      </c>
      <c r="D146" s="55" t="s">
        <v>2142</v>
      </c>
    </row>
    <row r="147" spans="1:4">
      <c r="A147" s="55">
        <v>146</v>
      </c>
      <c r="B147" s="55" t="s">
        <v>2143</v>
      </c>
      <c r="C147" s="55" t="s">
        <v>2145</v>
      </c>
      <c r="D147" s="55" t="s">
        <v>2146</v>
      </c>
    </row>
    <row r="148" spans="1:4">
      <c r="A148" s="55">
        <v>147</v>
      </c>
      <c r="B148" s="55" t="s">
        <v>2143</v>
      </c>
      <c r="C148" s="55" t="s">
        <v>2147</v>
      </c>
      <c r="D148" s="55" t="s">
        <v>2148</v>
      </c>
    </row>
    <row r="149" spans="1:4">
      <c r="A149" s="55">
        <v>148</v>
      </c>
      <c r="B149" s="55" t="s">
        <v>2143</v>
      </c>
      <c r="C149" s="55" t="s">
        <v>2149</v>
      </c>
      <c r="D149" s="55" t="s">
        <v>2150</v>
      </c>
    </row>
    <row r="150" spans="1:4">
      <c r="A150" s="55">
        <v>149</v>
      </c>
      <c r="B150" s="55" t="s">
        <v>2143</v>
      </c>
      <c r="C150" s="55" t="s">
        <v>2151</v>
      </c>
      <c r="D150" s="55" t="s">
        <v>2152</v>
      </c>
    </row>
    <row r="151" spans="1:4">
      <c r="A151" s="55">
        <v>150</v>
      </c>
      <c r="B151" s="55" t="s">
        <v>2143</v>
      </c>
      <c r="C151" s="55" t="s">
        <v>2153</v>
      </c>
      <c r="D151" s="55" t="s">
        <v>2154</v>
      </c>
    </row>
    <row r="152" spans="1:4">
      <c r="A152" s="55">
        <v>151</v>
      </c>
      <c r="B152" s="55" t="s">
        <v>2143</v>
      </c>
      <c r="C152" s="55" t="s">
        <v>2155</v>
      </c>
      <c r="D152" s="55" t="s">
        <v>2156</v>
      </c>
    </row>
    <row r="153" spans="1:4">
      <c r="A153" s="55">
        <v>152</v>
      </c>
      <c r="B153" s="55" t="s">
        <v>2143</v>
      </c>
      <c r="C153" s="55" t="s">
        <v>2143</v>
      </c>
      <c r="D153" s="55" t="s">
        <v>2144</v>
      </c>
    </row>
    <row r="154" spans="1:4">
      <c r="A154" s="55">
        <v>153</v>
      </c>
      <c r="B154" s="55" t="s">
        <v>2143</v>
      </c>
      <c r="C154" s="55" t="s">
        <v>2157</v>
      </c>
      <c r="D154" s="55" t="s">
        <v>2158</v>
      </c>
    </row>
    <row r="155" spans="1:4">
      <c r="A155" s="55">
        <v>154</v>
      </c>
      <c r="B155" s="55" t="s">
        <v>2143</v>
      </c>
      <c r="C155" s="55" t="s">
        <v>2159</v>
      </c>
      <c r="D155" s="55" t="s">
        <v>2160</v>
      </c>
    </row>
    <row r="156" spans="1:4">
      <c r="A156" s="55">
        <v>155</v>
      </c>
      <c r="B156" s="55" t="s">
        <v>2143</v>
      </c>
      <c r="C156" s="55" t="s">
        <v>2161</v>
      </c>
      <c r="D156" s="55" t="s">
        <v>2162</v>
      </c>
    </row>
    <row r="157" spans="1:4">
      <c r="A157" s="55">
        <v>156</v>
      </c>
      <c r="B157" s="55" t="s">
        <v>2143</v>
      </c>
      <c r="C157" s="55" t="s">
        <v>2163</v>
      </c>
      <c r="D157" s="55" t="s">
        <v>2164</v>
      </c>
    </row>
    <row r="158" spans="1:4">
      <c r="A158" s="55">
        <v>157</v>
      </c>
      <c r="B158" s="55" t="s">
        <v>2143</v>
      </c>
      <c r="C158" s="55" t="s">
        <v>2165</v>
      </c>
      <c r="D158" s="55" t="s">
        <v>2166</v>
      </c>
    </row>
    <row r="159" spans="1:4">
      <c r="A159" s="55">
        <v>158</v>
      </c>
      <c r="B159" s="55" t="s">
        <v>2143</v>
      </c>
      <c r="C159" s="55" t="s">
        <v>2167</v>
      </c>
      <c r="D159" s="55" t="s">
        <v>2168</v>
      </c>
    </row>
    <row r="160" spans="1:4">
      <c r="A160" s="55">
        <v>159</v>
      </c>
      <c r="B160" s="55" t="s">
        <v>2143</v>
      </c>
      <c r="C160" s="55" t="s">
        <v>2169</v>
      </c>
      <c r="D160" s="55" t="s">
        <v>2170</v>
      </c>
    </row>
    <row r="161" spans="1:4">
      <c r="A161" s="55">
        <v>160</v>
      </c>
      <c r="B161" s="55" t="s">
        <v>2143</v>
      </c>
      <c r="C161" s="55" t="s">
        <v>2171</v>
      </c>
      <c r="D161" s="55" t="s">
        <v>2172</v>
      </c>
    </row>
    <row r="162" spans="1:4">
      <c r="A162" s="55">
        <v>161</v>
      </c>
      <c r="B162" s="55" t="s">
        <v>2173</v>
      </c>
      <c r="C162" s="55" t="s">
        <v>2175</v>
      </c>
      <c r="D162" s="55" t="s">
        <v>2176</v>
      </c>
    </row>
    <row r="163" spans="1:4">
      <c r="A163" s="55">
        <v>162</v>
      </c>
      <c r="B163" s="55" t="s">
        <v>2173</v>
      </c>
      <c r="C163" s="55" t="s">
        <v>2173</v>
      </c>
      <c r="D163" s="55" t="s">
        <v>2174</v>
      </c>
    </row>
    <row r="164" spans="1:4">
      <c r="A164" s="55">
        <v>163</v>
      </c>
      <c r="B164" s="55" t="s">
        <v>2173</v>
      </c>
      <c r="C164" s="55" t="s">
        <v>2177</v>
      </c>
      <c r="D164" s="55" t="s">
        <v>2178</v>
      </c>
    </row>
    <row r="165" spans="1:4">
      <c r="A165" s="55">
        <v>164</v>
      </c>
      <c r="B165" s="55" t="s">
        <v>2173</v>
      </c>
      <c r="C165" s="55" t="s">
        <v>2179</v>
      </c>
      <c r="D165" s="55" t="s">
        <v>2180</v>
      </c>
    </row>
    <row r="166" spans="1:4">
      <c r="A166" s="55">
        <v>165</v>
      </c>
      <c r="B166" s="55" t="s">
        <v>2181</v>
      </c>
      <c r="C166" s="55" t="s">
        <v>2183</v>
      </c>
      <c r="D166" s="55" t="s">
        <v>2184</v>
      </c>
    </row>
    <row r="167" spans="1:4">
      <c r="A167" s="55">
        <v>166</v>
      </c>
      <c r="B167" s="55" t="s">
        <v>2181</v>
      </c>
      <c r="C167" s="55" t="s">
        <v>2185</v>
      </c>
      <c r="D167" s="55" t="s">
        <v>2186</v>
      </c>
    </row>
    <row r="168" spans="1:4">
      <c r="A168" s="55">
        <v>167</v>
      </c>
      <c r="B168" s="55" t="s">
        <v>2181</v>
      </c>
      <c r="C168" s="55" t="s">
        <v>2187</v>
      </c>
      <c r="D168" s="55" t="s">
        <v>2188</v>
      </c>
    </row>
    <row r="169" spans="1:4">
      <c r="A169" s="55">
        <v>168</v>
      </c>
      <c r="B169" s="55" t="s">
        <v>2181</v>
      </c>
      <c r="C169" s="55" t="s">
        <v>2189</v>
      </c>
      <c r="D169" s="55" t="s">
        <v>2190</v>
      </c>
    </row>
    <row r="170" spans="1:4">
      <c r="A170" s="55">
        <v>169</v>
      </c>
      <c r="B170" s="55" t="s">
        <v>2181</v>
      </c>
      <c r="C170" s="55" t="s">
        <v>2191</v>
      </c>
      <c r="D170" s="55" t="s">
        <v>2192</v>
      </c>
    </row>
    <row r="171" spans="1:4">
      <c r="A171" s="55">
        <v>170</v>
      </c>
      <c r="B171" s="55" t="s">
        <v>2181</v>
      </c>
      <c r="C171" s="55" t="s">
        <v>2193</v>
      </c>
      <c r="D171" s="55" t="s">
        <v>2194</v>
      </c>
    </row>
    <row r="172" spans="1:4">
      <c r="A172" s="55">
        <v>171</v>
      </c>
      <c r="B172" s="55" t="s">
        <v>2181</v>
      </c>
      <c r="C172" s="55" t="s">
        <v>2195</v>
      </c>
      <c r="D172" s="55" t="s">
        <v>2196</v>
      </c>
    </row>
    <row r="173" spans="1:4">
      <c r="A173" s="55">
        <v>172</v>
      </c>
      <c r="B173" s="55" t="s">
        <v>2181</v>
      </c>
      <c r="C173" s="55" t="s">
        <v>2181</v>
      </c>
      <c r="D173" s="55" t="s">
        <v>2182</v>
      </c>
    </row>
    <row r="174" spans="1:4">
      <c r="A174" s="55">
        <v>173</v>
      </c>
      <c r="B174" s="55" t="s">
        <v>2181</v>
      </c>
      <c r="C174" s="55" t="s">
        <v>2197</v>
      </c>
      <c r="D174" s="55" t="s">
        <v>2198</v>
      </c>
    </row>
    <row r="175" spans="1:4">
      <c r="A175" s="55">
        <v>174</v>
      </c>
      <c r="B175" s="55" t="s">
        <v>2181</v>
      </c>
      <c r="C175" s="55" t="s">
        <v>2199</v>
      </c>
      <c r="D175" s="55" t="s">
        <v>2200</v>
      </c>
    </row>
    <row r="176" spans="1:4">
      <c r="A176" s="55">
        <v>175</v>
      </c>
      <c r="B176" s="55" t="s">
        <v>2181</v>
      </c>
      <c r="C176" s="55" t="s">
        <v>2201</v>
      </c>
      <c r="D176" s="55" t="s">
        <v>2202</v>
      </c>
    </row>
    <row r="177" spans="1:4">
      <c r="A177" s="55">
        <v>176</v>
      </c>
      <c r="B177" s="55" t="s">
        <v>2181</v>
      </c>
      <c r="C177" s="55" t="s">
        <v>2203</v>
      </c>
      <c r="D177" s="55" t="s">
        <v>2204</v>
      </c>
    </row>
    <row r="178" spans="1:4">
      <c r="A178" s="55">
        <v>177</v>
      </c>
      <c r="B178" s="55" t="s">
        <v>2181</v>
      </c>
      <c r="C178" s="55" t="s">
        <v>2205</v>
      </c>
      <c r="D178" s="55" t="s">
        <v>2206</v>
      </c>
    </row>
    <row r="179" spans="1:4">
      <c r="A179" s="55">
        <v>178</v>
      </c>
      <c r="B179" s="55" t="s">
        <v>2181</v>
      </c>
      <c r="C179" s="55" t="s">
        <v>2207</v>
      </c>
      <c r="D179" s="55" t="s">
        <v>2208</v>
      </c>
    </row>
    <row r="180" spans="1:4">
      <c r="A180" s="55">
        <v>179</v>
      </c>
      <c r="B180" s="55" t="s">
        <v>2181</v>
      </c>
      <c r="C180" s="55" t="s">
        <v>2209</v>
      </c>
      <c r="D180" s="55" t="s">
        <v>2210</v>
      </c>
    </row>
    <row r="181" spans="1:4">
      <c r="A181" s="55">
        <v>180</v>
      </c>
      <c r="B181" s="55" t="s">
        <v>2181</v>
      </c>
      <c r="C181" s="55" t="s">
        <v>2211</v>
      </c>
      <c r="D181" s="55" t="s">
        <v>2212</v>
      </c>
    </row>
    <row r="182" spans="1:4">
      <c r="A182" s="55">
        <v>181</v>
      </c>
      <c r="B182" s="55" t="s">
        <v>2213</v>
      </c>
      <c r="C182" s="55" t="s">
        <v>2215</v>
      </c>
      <c r="D182" s="55" t="s">
        <v>2216</v>
      </c>
    </row>
    <row r="183" spans="1:4">
      <c r="A183" s="55">
        <v>182</v>
      </c>
      <c r="B183" s="55" t="s">
        <v>2213</v>
      </c>
      <c r="C183" s="55" t="s">
        <v>2217</v>
      </c>
      <c r="D183" s="55" t="s">
        <v>2218</v>
      </c>
    </row>
    <row r="184" spans="1:4">
      <c r="A184" s="55">
        <v>183</v>
      </c>
      <c r="B184" s="55" t="s">
        <v>2213</v>
      </c>
      <c r="C184" s="55" t="s">
        <v>2213</v>
      </c>
      <c r="D184" s="55" t="s">
        <v>2214</v>
      </c>
    </row>
    <row r="185" spans="1:4">
      <c r="A185" s="55">
        <v>184</v>
      </c>
      <c r="B185" s="55" t="s">
        <v>2213</v>
      </c>
      <c r="C185" s="55" t="s">
        <v>2219</v>
      </c>
      <c r="D185" s="55" t="s">
        <v>2220</v>
      </c>
    </row>
    <row r="186" spans="1:4">
      <c r="A186" s="55">
        <v>185</v>
      </c>
      <c r="B186" s="55" t="s">
        <v>2213</v>
      </c>
      <c r="C186" s="55" t="s">
        <v>2221</v>
      </c>
      <c r="D186" s="55" t="s">
        <v>2222</v>
      </c>
    </row>
    <row r="187" spans="1:4">
      <c r="A187" s="55">
        <v>186</v>
      </c>
      <c r="B187" s="55" t="s">
        <v>2213</v>
      </c>
      <c r="C187" s="55" t="s">
        <v>2223</v>
      </c>
      <c r="D187" s="55" t="s">
        <v>2224</v>
      </c>
    </row>
    <row r="188" spans="1:4">
      <c r="A188" s="55">
        <v>187</v>
      </c>
      <c r="B188" s="55" t="s">
        <v>2213</v>
      </c>
      <c r="C188" s="55" t="s">
        <v>2225</v>
      </c>
      <c r="D188" s="55" t="s">
        <v>2226</v>
      </c>
    </row>
    <row r="189" spans="1:4">
      <c r="A189" s="55">
        <v>188</v>
      </c>
      <c r="B189" s="55" t="s">
        <v>2213</v>
      </c>
      <c r="C189" s="55" t="s">
        <v>2227</v>
      </c>
      <c r="D189" s="55" t="s">
        <v>2228</v>
      </c>
    </row>
    <row r="190" spans="1:4">
      <c r="A190" s="55">
        <v>189</v>
      </c>
      <c r="B190" s="55" t="s">
        <v>2213</v>
      </c>
      <c r="C190" s="55" t="s">
        <v>2229</v>
      </c>
      <c r="D190" s="55" t="s">
        <v>2230</v>
      </c>
    </row>
    <row r="191" spans="1:4">
      <c r="A191" s="55">
        <v>190</v>
      </c>
      <c r="B191" s="55" t="s">
        <v>2213</v>
      </c>
      <c r="C191" s="55" t="s">
        <v>2231</v>
      </c>
      <c r="D191" s="55" t="s">
        <v>2232</v>
      </c>
    </row>
    <row r="192" spans="1:4">
      <c r="A192" s="55">
        <v>191</v>
      </c>
      <c r="B192" s="55" t="s">
        <v>2233</v>
      </c>
      <c r="C192" s="55" t="s">
        <v>2235</v>
      </c>
      <c r="D192" s="55" t="s">
        <v>2236</v>
      </c>
    </row>
    <row r="193" spans="1:4">
      <c r="A193" s="55">
        <v>192</v>
      </c>
      <c r="B193" s="55" t="s">
        <v>2233</v>
      </c>
      <c r="C193" s="55" t="s">
        <v>2237</v>
      </c>
      <c r="D193" s="55" t="s">
        <v>2238</v>
      </c>
    </row>
    <row r="194" spans="1:4">
      <c r="A194" s="55">
        <v>193</v>
      </c>
      <c r="B194" s="55" t="s">
        <v>2233</v>
      </c>
      <c r="C194" s="55" t="s">
        <v>2233</v>
      </c>
      <c r="D194" s="55" t="s">
        <v>2234</v>
      </c>
    </row>
    <row r="195" spans="1:4">
      <c r="A195" s="55">
        <v>194</v>
      </c>
      <c r="B195" s="55" t="s">
        <v>2233</v>
      </c>
      <c r="C195" s="55" t="s">
        <v>2239</v>
      </c>
      <c r="D195" s="55" t="s">
        <v>2240</v>
      </c>
    </row>
    <row r="196" spans="1:4">
      <c r="A196" s="55">
        <v>195</v>
      </c>
      <c r="B196" s="55" t="s">
        <v>2233</v>
      </c>
      <c r="C196" s="55" t="s">
        <v>1985</v>
      </c>
      <c r="D196" s="55" t="s">
        <v>2241</v>
      </c>
    </row>
    <row r="197" spans="1:4">
      <c r="A197" s="55">
        <v>196</v>
      </c>
      <c r="B197" s="55" t="s">
        <v>2233</v>
      </c>
      <c r="C197" s="55" t="s">
        <v>2242</v>
      </c>
      <c r="D197" s="55" t="s">
        <v>2243</v>
      </c>
    </row>
    <row r="198" spans="1:4">
      <c r="A198" s="55">
        <v>197</v>
      </c>
      <c r="B198" s="55" t="s">
        <v>2244</v>
      </c>
      <c r="C198" s="55" t="s">
        <v>2246</v>
      </c>
      <c r="D198" s="55" t="s">
        <v>2247</v>
      </c>
    </row>
    <row r="199" spans="1:4">
      <c r="A199" s="55">
        <v>198</v>
      </c>
      <c r="B199" s="55" t="s">
        <v>2244</v>
      </c>
      <c r="C199" s="55" t="s">
        <v>2248</v>
      </c>
      <c r="D199" s="55" t="s">
        <v>2249</v>
      </c>
    </row>
    <row r="200" spans="1:4">
      <c r="A200" s="55">
        <v>199</v>
      </c>
      <c r="B200" s="55" t="s">
        <v>2244</v>
      </c>
      <c r="C200" s="55" t="s">
        <v>2250</v>
      </c>
      <c r="D200" s="55" t="s">
        <v>2251</v>
      </c>
    </row>
    <row r="201" spans="1:4">
      <c r="A201" s="55">
        <v>200</v>
      </c>
      <c r="B201" s="55" t="s">
        <v>2244</v>
      </c>
      <c r="C201" s="55" t="s">
        <v>2252</v>
      </c>
      <c r="D201" s="55" t="s">
        <v>2253</v>
      </c>
    </row>
    <row r="202" spans="1:4">
      <c r="A202" s="55">
        <v>201</v>
      </c>
      <c r="B202" s="55" t="s">
        <v>2244</v>
      </c>
      <c r="C202" s="55" t="s">
        <v>2244</v>
      </c>
      <c r="D202" s="55" t="s">
        <v>2245</v>
      </c>
    </row>
    <row r="203" spans="1:4">
      <c r="A203" s="55">
        <v>202</v>
      </c>
      <c r="B203" s="55" t="s">
        <v>2244</v>
      </c>
      <c r="C203" s="55" t="s">
        <v>2254</v>
      </c>
      <c r="D203" s="55" t="s">
        <v>2255</v>
      </c>
    </row>
    <row r="204" spans="1:4">
      <c r="A204" s="55">
        <v>203</v>
      </c>
      <c r="B204" s="55" t="s">
        <v>2244</v>
      </c>
      <c r="C204" s="55" t="s">
        <v>2256</v>
      </c>
      <c r="D204" s="55" t="s">
        <v>2257</v>
      </c>
    </row>
    <row r="205" spans="1:4">
      <c r="A205" s="55">
        <v>204</v>
      </c>
      <c r="B205" s="55" t="s">
        <v>2244</v>
      </c>
      <c r="C205" s="55" t="s">
        <v>2258</v>
      </c>
      <c r="D205" s="55" t="s">
        <v>2259</v>
      </c>
    </row>
    <row r="206" spans="1:4">
      <c r="A206" s="55">
        <v>205</v>
      </c>
      <c r="B206" s="55" t="s">
        <v>2244</v>
      </c>
      <c r="C206" s="55" t="s">
        <v>2260</v>
      </c>
      <c r="D206" s="55" t="s">
        <v>2261</v>
      </c>
    </row>
    <row r="207" spans="1:4">
      <c r="A207" s="55">
        <v>206</v>
      </c>
      <c r="B207" s="55" t="s">
        <v>2244</v>
      </c>
      <c r="C207" s="55" t="s">
        <v>2262</v>
      </c>
      <c r="D207" s="55" t="s">
        <v>2263</v>
      </c>
    </row>
    <row r="208" spans="1:4">
      <c r="A208" s="55">
        <v>207</v>
      </c>
      <c r="B208" s="55" t="s">
        <v>2244</v>
      </c>
      <c r="C208" s="55" t="s">
        <v>2264</v>
      </c>
      <c r="D208" s="55" t="s">
        <v>2265</v>
      </c>
    </row>
    <row r="209" spans="1:4">
      <c r="A209" s="55">
        <v>208</v>
      </c>
      <c r="B209" s="55" t="s">
        <v>2266</v>
      </c>
      <c r="C209" s="55" t="s">
        <v>2268</v>
      </c>
      <c r="D209" s="55" t="s">
        <v>2269</v>
      </c>
    </row>
    <row r="210" spans="1:4">
      <c r="A210" s="55">
        <v>209</v>
      </c>
      <c r="B210" s="55" t="s">
        <v>2266</v>
      </c>
      <c r="C210" s="55" t="s">
        <v>2270</v>
      </c>
      <c r="D210" s="55" t="s">
        <v>2271</v>
      </c>
    </row>
    <row r="211" spans="1:4">
      <c r="A211" s="55">
        <v>210</v>
      </c>
      <c r="B211" s="55" t="s">
        <v>2266</v>
      </c>
      <c r="C211" s="55" t="s">
        <v>2272</v>
      </c>
      <c r="D211" s="55" t="s">
        <v>2273</v>
      </c>
    </row>
    <row r="212" spans="1:4">
      <c r="A212" s="55">
        <v>211</v>
      </c>
      <c r="B212" s="55" t="s">
        <v>2266</v>
      </c>
      <c r="C212" s="55" t="s">
        <v>2266</v>
      </c>
      <c r="D212" s="55" t="s">
        <v>2267</v>
      </c>
    </row>
    <row r="213" spans="1:4">
      <c r="A213" s="55">
        <v>212</v>
      </c>
      <c r="B213" s="55" t="s">
        <v>2266</v>
      </c>
      <c r="C213" s="55" t="s">
        <v>2274</v>
      </c>
      <c r="D213" s="55" t="s">
        <v>2275</v>
      </c>
    </row>
    <row r="214" spans="1:4">
      <c r="A214" s="55">
        <v>213</v>
      </c>
      <c r="B214" s="55" t="s">
        <v>2266</v>
      </c>
      <c r="C214" s="55" t="s">
        <v>2276</v>
      </c>
      <c r="D214" s="55" t="s">
        <v>2277</v>
      </c>
    </row>
    <row r="215" spans="1:4">
      <c r="A215" s="55">
        <v>214</v>
      </c>
      <c r="B215" s="55" t="s">
        <v>2278</v>
      </c>
      <c r="C215" s="55" t="s">
        <v>2280</v>
      </c>
      <c r="D215" s="55" t="s">
        <v>2281</v>
      </c>
    </row>
    <row r="216" spans="1:4">
      <c r="A216" s="55">
        <v>215</v>
      </c>
      <c r="B216" s="55" t="s">
        <v>2278</v>
      </c>
      <c r="C216" s="55" t="s">
        <v>2282</v>
      </c>
      <c r="D216" s="55" t="s">
        <v>2283</v>
      </c>
    </row>
    <row r="217" spans="1:4">
      <c r="A217" s="55">
        <v>216</v>
      </c>
      <c r="B217" s="55" t="s">
        <v>2278</v>
      </c>
      <c r="C217" s="55" t="s">
        <v>2284</v>
      </c>
      <c r="D217" s="55" t="s">
        <v>2285</v>
      </c>
    </row>
    <row r="218" spans="1:4">
      <c r="A218" s="55">
        <v>217</v>
      </c>
      <c r="B218" s="55" t="s">
        <v>2278</v>
      </c>
      <c r="C218" s="55" t="s">
        <v>2286</v>
      </c>
      <c r="D218" s="55" t="s">
        <v>2287</v>
      </c>
    </row>
    <row r="219" spans="1:4">
      <c r="A219" s="55">
        <v>218</v>
      </c>
      <c r="B219" s="55" t="s">
        <v>2278</v>
      </c>
      <c r="C219" s="55" t="s">
        <v>2288</v>
      </c>
      <c r="D219" s="55" t="s">
        <v>2289</v>
      </c>
    </row>
    <row r="220" spans="1:4">
      <c r="A220" s="55">
        <v>219</v>
      </c>
      <c r="B220" s="55" t="s">
        <v>2278</v>
      </c>
      <c r="C220" s="55" t="s">
        <v>2290</v>
      </c>
      <c r="D220" s="55" t="s">
        <v>2291</v>
      </c>
    </row>
    <row r="221" spans="1:4">
      <c r="A221" s="55">
        <v>220</v>
      </c>
      <c r="B221" s="55" t="s">
        <v>2278</v>
      </c>
      <c r="C221" s="55" t="s">
        <v>2292</v>
      </c>
      <c r="D221" s="55" t="s">
        <v>2293</v>
      </c>
    </row>
    <row r="222" spans="1:4">
      <c r="A222" s="55">
        <v>221</v>
      </c>
      <c r="B222" s="55" t="s">
        <v>2278</v>
      </c>
      <c r="C222" s="55" t="s">
        <v>2294</v>
      </c>
      <c r="D222" s="55" t="s">
        <v>2295</v>
      </c>
    </row>
    <row r="223" spans="1:4">
      <c r="A223" s="55">
        <v>222</v>
      </c>
      <c r="B223" s="55" t="s">
        <v>2278</v>
      </c>
      <c r="C223" s="55" t="s">
        <v>2278</v>
      </c>
      <c r="D223" s="55" t="s">
        <v>2279</v>
      </c>
    </row>
    <row r="224" spans="1:4">
      <c r="A224" s="55">
        <v>223</v>
      </c>
      <c r="B224" s="55" t="s">
        <v>2278</v>
      </c>
      <c r="C224" s="55" t="s">
        <v>2296</v>
      </c>
      <c r="D224" s="55" t="s">
        <v>2297</v>
      </c>
    </row>
    <row r="225" spans="1:4">
      <c r="A225" s="55">
        <v>224</v>
      </c>
      <c r="B225" s="55" t="s">
        <v>2278</v>
      </c>
      <c r="C225" s="55" t="s">
        <v>2298</v>
      </c>
      <c r="D225" s="55" t="s">
        <v>2299</v>
      </c>
    </row>
    <row r="226" spans="1:4">
      <c r="A226" s="55">
        <v>225</v>
      </c>
      <c r="B226" s="55" t="s">
        <v>2278</v>
      </c>
      <c r="C226" s="55" t="s">
        <v>2300</v>
      </c>
      <c r="D226" s="55" t="s">
        <v>2301</v>
      </c>
    </row>
    <row r="227" spans="1:4">
      <c r="A227" s="55">
        <v>226</v>
      </c>
      <c r="B227" s="55" t="s">
        <v>2278</v>
      </c>
      <c r="C227" s="55" t="s">
        <v>2302</v>
      </c>
      <c r="D227" s="55" t="s">
        <v>2303</v>
      </c>
    </row>
    <row r="228" spans="1:4">
      <c r="A228" s="55">
        <v>227</v>
      </c>
      <c r="B228" s="55" t="s">
        <v>2278</v>
      </c>
      <c r="C228" s="55" t="s">
        <v>2304</v>
      </c>
      <c r="D228" s="55" t="s">
        <v>2305</v>
      </c>
    </row>
    <row r="229" spans="1:4">
      <c r="A229" s="55">
        <v>228</v>
      </c>
      <c r="B229" s="55" t="s">
        <v>2306</v>
      </c>
      <c r="C229" s="55" t="s">
        <v>2308</v>
      </c>
      <c r="D229" s="55" t="s">
        <v>2309</v>
      </c>
    </row>
    <row r="230" spans="1:4">
      <c r="A230" s="55">
        <v>229</v>
      </c>
      <c r="B230" s="55" t="s">
        <v>2306</v>
      </c>
      <c r="C230" s="55" t="s">
        <v>2310</v>
      </c>
      <c r="D230" s="55" t="s">
        <v>2311</v>
      </c>
    </row>
    <row r="231" spans="1:4">
      <c r="A231" s="55">
        <v>230</v>
      </c>
      <c r="B231" s="55" t="s">
        <v>2306</v>
      </c>
      <c r="C231" s="55" t="s">
        <v>2312</v>
      </c>
      <c r="D231" s="55" t="s">
        <v>2313</v>
      </c>
    </row>
    <row r="232" spans="1:4">
      <c r="A232" s="55">
        <v>231</v>
      </c>
      <c r="B232" s="55" t="s">
        <v>2306</v>
      </c>
      <c r="C232" s="55" t="s">
        <v>2314</v>
      </c>
      <c r="D232" s="55" t="s">
        <v>2315</v>
      </c>
    </row>
    <row r="233" spans="1:4">
      <c r="A233" s="55">
        <v>232</v>
      </c>
      <c r="B233" s="55" t="s">
        <v>2306</v>
      </c>
      <c r="C233" s="55" t="s">
        <v>2306</v>
      </c>
      <c r="D233" s="55" t="s">
        <v>2307</v>
      </c>
    </row>
    <row r="234" spans="1:4">
      <c r="A234" s="55">
        <v>233</v>
      </c>
      <c r="B234" s="55" t="s">
        <v>2306</v>
      </c>
      <c r="C234" s="55" t="s">
        <v>2316</v>
      </c>
      <c r="D234" s="55" t="s">
        <v>2317</v>
      </c>
    </row>
    <row r="235" spans="1:4">
      <c r="A235" s="55">
        <v>234</v>
      </c>
      <c r="B235" s="55" t="s">
        <v>2318</v>
      </c>
      <c r="C235" s="55" t="s">
        <v>2318</v>
      </c>
      <c r="D235" s="55" t="s">
        <v>2319</v>
      </c>
    </row>
    <row r="236" spans="1:4">
      <c r="A236" s="55">
        <v>235</v>
      </c>
      <c r="B236" s="55" t="s">
        <v>2320</v>
      </c>
      <c r="C236" s="55" t="s">
        <v>2322</v>
      </c>
      <c r="D236" s="55" t="s">
        <v>2323</v>
      </c>
    </row>
    <row r="237" spans="1:4">
      <c r="A237" s="55">
        <v>236</v>
      </c>
      <c r="B237" s="55" t="s">
        <v>2320</v>
      </c>
      <c r="C237" s="55" t="s">
        <v>2324</v>
      </c>
      <c r="D237" s="55" t="s">
        <v>2325</v>
      </c>
    </row>
    <row r="238" spans="1:4">
      <c r="A238" s="55">
        <v>237</v>
      </c>
      <c r="B238" s="55" t="s">
        <v>2320</v>
      </c>
      <c r="C238" s="55" t="s">
        <v>2326</v>
      </c>
      <c r="D238" s="55" t="s">
        <v>2327</v>
      </c>
    </row>
    <row r="239" spans="1:4">
      <c r="A239" s="55">
        <v>238</v>
      </c>
      <c r="B239" s="55" t="s">
        <v>2320</v>
      </c>
      <c r="C239" s="55" t="s">
        <v>2328</v>
      </c>
      <c r="D239" s="55" t="s">
        <v>2329</v>
      </c>
    </row>
    <row r="240" spans="1:4">
      <c r="A240" s="55">
        <v>239</v>
      </c>
      <c r="B240" s="55" t="s">
        <v>2320</v>
      </c>
      <c r="C240" s="55" t="s">
        <v>2330</v>
      </c>
      <c r="D240" s="55" t="s">
        <v>2331</v>
      </c>
    </row>
    <row r="241" spans="1:4">
      <c r="A241" s="55">
        <v>240</v>
      </c>
      <c r="B241" s="55" t="s">
        <v>2320</v>
      </c>
      <c r="C241" s="55" t="s">
        <v>2332</v>
      </c>
      <c r="D241" s="55" t="s">
        <v>2333</v>
      </c>
    </row>
    <row r="242" spans="1:4">
      <c r="A242" s="55">
        <v>241</v>
      </c>
      <c r="B242" s="55" t="s">
        <v>2320</v>
      </c>
      <c r="C242" s="55" t="s">
        <v>2334</v>
      </c>
      <c r="D242" s="55" t="s">
        <v>2335</v>
      </c>
    </row>
    <row r="243" spans="1:4">
      <c r="A243" s="55">
        <v>242</v>
      </c>
      <c r="B243" s="55" t="s">
        <v>2320</v>
      </c>
      <c r="C243" s="55" t="s">
        <v>2320</v>
      </c>
      <c r="D243" s="55" t="s">
        <v>2321</v>
      </c>
    </row>
    <row r="244" spans="1:4">
      <c r="A244" s="55">
        <v>243</v>
      </c>
      <c r="B244" s="55" t="s">
        <v>2336</v>
      </c>
      <c r="C244" s="55" t="s">
        <v>2338</v>
      </c>
      <c r="D244" s="55" t="s">
        <v>2339</v>
      </c>
    </row>
    <row r="245" spans="1:4">
      <c r="A245" s="55">
        <v>244</v>
      </c>
      <c r="B245" s="55" t="s">
        <v>2336</v>
      </c>
      <c r="C245" s="55" t="s">
        <v>2340</v>
      </c>
      <c r="D245" s="55" t="s">
        <v>2341</v>
      </c>
    </row>
    <row r="246" spans="1:4">
      <c r="A246" s="55">
        <v>245</v>
      </c>
      <c r="B246" s="55" t="s">
        <v>2336</v>
      </c>
      <c r="C246" s="55" t="s">
        <v>2342</v>
      </c>
      <c r="D246" s="55" t="s">
        <v>2343</v>
      </c>
    </row>
    <row r="247" spans="1:4">
      <c r="A247" s="55">
        <v>246</v>
      </c>
      <c r="B247" s="55" t="s">
        <v>2336</v>
      </c>
      <c r="C247" s="55" t="s">
        <v>2344</v>
      </c>
      <c r="D247" s="55" t="s">
        <v>2345</v>
      </c>
    </row>
    <row r="248" spans="1:4">
      <c r="A248" s="55">
        <v>247</v>
      </c>
      <c r="B248" s="55" t="s">
        <v>2336</v>
      </c>
      <c r="C248" s="55" t="s">
        <v>2346</v>
      </c>
      <c r="D248" s="55" t="s">
        <v>2347</v>
      </c>
    </row>
    <row r="249" spans="1:4">
      <c r="A249" s="55">
        <v>248</v>
      </c>
      <c r="B249" s="55" t="s">
        <v>2336</v>
      </c>
      <c r="C249" s="55" t="s">
        <v>2348</v>
      </c>
      <c r="D249" s="55" t="s">
        <v>2349</v>
      </c>
    </row>
    <row r="250" spans="1:4">
      <c r="A250" s="55">
        <v>249</v>
      </c>
      <c r="B250" s="55" t="s">
        <v>2336</v>
      </c>
      <c r="C250" s="55" t="s">
        <v>2350</v>
      </c>
      <c r="D250" s="55" t="s">
        <v>2351</v>
      </c>
    </row>
    <row r="251" spans="1:4">
      <c r="A251" s="55">
        <v>250</v>
      </c>
      <c r="B251" s="55" t="s">
        <v>2336</v>
      </c>
      <c r="C251" s="55" t="s">
        <v>2352</v>
      </c>
      <c r="D251" s="55" t="s">
        <v>2353</v>
      </c>
    </row>
    <row r="252" spans="1:4">
      <c r="A252" s="55">
        <v>251</v>
      </c>
      <c r="B252" s="55" t="s">
        <v>2336</v>
      </c>
      <c r="C252" s="55" t="s">
        <v>2354</v>
      </c>
      <c r="D252" s="55" t="s">
        <v>2355</v>
      </c>
    </row>
    <row r="253" spans="1:4">
      <c r="A253" s="55">
        <v>252</v>
      </c>
      <c r="B253" s="55" t="s">
        <v>2336</v>
      </c>
      <c r="C253" s="55" t="s">
        <v>2356</v>
      </c>
      <c r="D253" s="55" t="s">
        <v>2357</v>
      </c>
    </row>
    <row r="254" spans="1:4">
      <c r="A254" s="55">
        <v>253</v>
      </c>
      <c r="B254" s="55" t="s">
        <v>2336</v>
      </c>
      <c r="C254" s="55" t="s">
        <v>2358</v>
      </c>
      <c r="D254" s="55" t="s">
        <v>2359</v>
      </c>
    </row>
    <row r="255" spans="1:4">
      <c r="A255" s="55">
        <v>254</v>
      </c>
      <c r="B255" s="55" t="s">
        <v>2336</v>
      </c>
      <c r="C255" s="55" t="s">
        <v>2360</v>
      </c>
      <c r="D255" s="55" t="s">
        <v>2361</v>
      </c>
    </row>
    <row r="256" spans="1:4">
      <c r="A256" s="55">
        <v>255</v>
      </c>
      <c r="B256" s="55" t="s">
        <v>2336</v>
      </c>
      <c r="C256" s="55" t="s">
        <v>2362</v>
      </c>
      <c r="D256" s="55" t="s">
        <v>2363</v>
      </c>
    </row>
    <row r="257" spans="1:4">
      <c r="A257" s="55">
        <v>256</v>
      </c>
      <c r="B257" s="55" t="s">
        <v>2336</v>
      </c>
      <c r="C257" s="55" t="s">
        <v>2364</v>
      </c>
      <c r="D257" s="55" t="s">
        <v>2365</v>
      </c>
    </row>
    <row r="258" spans="1:4">
      <c r="A258" s="55">
        <v>257</v>
      </c>
      <c r="B258" s="55" t="s">
        <v>2336</v>
      </c>
      <c r="C258" s="55" t="s">
        <v>2336</v>
      </c>
      <c r="D258" s="55" t="s">
        <v>2337</v>
      </c>
    </row>
    <row r="259" spans="1:4">
      <c r="A259" s="55">
        <v>258</v>
      </c>
      <c r="B259" s="55" t="s">
        <v>2336</v>
      </c>
      <c r="C259" s="55" t="s">
        <v>2366</v>
      </c>
      <c r="D259" s="55" t="s">
        <v>2367</v>
      </c>
    </row>
    <row r="260" spans="1:4">
      <c r="A260" s="55">
        <v>259</v>
      </c>
      <c r="B260" s="55" t="s">
        <v>2336</v>
      </c>
      <c r="C260" s="55" t="s">
        <v>2368</v>
      </c>
      <c r="D260" s="55" t="s">
        <v>2369</v>
      </c>
    </row>
    <row r="261" spans="1:4">
      <c r="A261" s="55">
        <v>260</v>
      </c>
      <c r="B261" s="55" t="s">
        <v>2370</v>
      </c>
      <c r="C261" s="55" t="s">
        <v>2372</v>
      </c>
      <c r="D261" s="55" t="s">
        <v>2373</v>
      </c>
    </row>
    <row r="262" spans="1:4">
      <c r="A262" s="55">
        <v>261</v>
      </c>
      <c r="B262" s="55" t="s">
        <v>2370</v>
      </c>
      <c r="C262" s="55" t="s">
        <v>2374</v>
      </c>
      <c r="D262" s="55" t="s">
        <v>2375</v>
      </c>
    </row>
    <row r="263" spans="1:4">
      <c r="A263" s="55">
        <v>262</v>
      </c>
      <c r="B263" s="55" t="s">
        <v>2370</v>
      </c>
      <c r="C263" s="55" t="s">
        <v>2376</v>
      </c>
      <c r="D263" s="55" t="s">
        <v>2377</v>
      </c>
    </row>
    <row r="264" spans="1:4">
      <c r="A264" s="55">
        <v>263</v>
      </c>
      <c r="B264" s="55" t="s">
        <v>2370</v>
      </c>
      <c r="C264" s="55" t="s">
        <v>2378</v>
      </c>
      <c r="D264" s="55" t="s">
        <v>2379</v>
      </c>
    </row>
    <row r="265" spans="1:4">
      <c r="A265" s="55">
        <v>264</v>
      </c>
      <c r="B265" s="55" t="s">
        <v>2370</v>
      </c>
      <c r="C265" s="55" t="s">
        <v>2380</v>
      </c>
      <c r="D265" s="55" t="s">
        <v>2381</v>
      </c>
    </row>
    <row r="266" spans="1:4">
      <c r="A266" s="55">
        <v>265</v>
      </c>
      <c r="B266" s="55" t="s">
        <v>2370</v>
      </c>
      <c r="C266" s="55" t="s">
        <v>2382</v>
      </c>
      <c r="D266" s="55" t="s">
        <v>2383</v>
      </c>
    </row>
    <row r="267" spans="1:4">
      <c r="A267" s="55">
        <v>266</v>
      </c>
      <c r="B267" s="55" t="s">
        <v>2370</v>
      </c>
      <c r="C267" s="55" t="s">
        <v>2384</v>
      </c>
      <c r="D267" s="55" t="s">
        <v>2385</v>
      </c>
    </row>
    <row r="268" spans="1:4">
      <c r="A268" s="55">
        <v>267</v>
      </c>
      <c r="B268" s="55" t="s">
        <v>2370</v>
      </c>
      <c r="C268" s="55" t="s">
        <v>2386</v>
      </c>
      <c r="D268" s="55" t="s">
        <v>2387</v>
      </c>
    </row>
    <row r="269" spans="1:4">
      <c r="A269" s="55">
        <v>268</v>
      </c>
      <c r="B269" s="55" t="s">
        <v>2370</v>
      </c>
      <c r="C269" s="55" t="s">
        <v>2388</v>
      </c>
      <c r="D269" s="55" t="s">
        <v>2389</v>
      </c>
    </row>
    <row r="270" spans="1:4">
      <c r="A270" s="55">
        <v>269</v>
      </c>
      <c r="B270" s="55" t="s">
        <v>2370</v>
      </c>
      <c r="C270" s="55" t="s">
        <v>2390</v>
      </c>
      <c r="D270" s="55" t="s">
        <v>2391</v>
      </c>
    </row>
    <row r="271" spans="1:4">
      <c r="A271" s="55">
        <v>270</v>
      </c>
      <c r="B271" s="55" t="s">
        <v>2370</v>
      </c>
      <c r="C271" s="55" t="s">
        <v>2392</v>
      </c>
      <c r="D271" s="55" t="s">
        <v>2393</v>
      </c>
    </row>
    <row r="272" spans="1:4">
      <c r="A272" s="55">
        <v>271</v>
      </c>
      <c r="B272" s="55" t="s">
        <v>2370</v>
      </c>
      <c r="C272" s="55" t="s">
        <v>2370</v>
      </c>
      <c r="D272" s="55" t="s">
        <v>2371</v>
      </c>
    </row>
    <row r="273" spans="1:4">
      <c r="A273" s="55">
        <v>272</v>
      </c>
      <c r="B273" s="55" t="s">
        <v>2370</v>
      </c>
      <c r="C273" s="55" t="s">
        <v>2394</v>
      </c>
      <c r="D273" s="55" t="s">
        <v>2395</v>
      </c>
    </row>
    <row r="274" spans="1:4">
      <c r="A274" s="55">
        <v>273</v>
      </c>
      <c r="B274" s="55" t="s">
        <v>2370</v>
      </c>
      <c r="C274" s="55" t="s">
        <v>2396</v>
      </c>
      <c r="D274" s="55" t="s">
        <v>2397</v>
      </c>
    </row>
    <row r="275" spans="1:4">
      <c r="A275" s="55">
        <v>274</v>
      </c>
      <c r="B275" s="55" t="s">
        <v>2370</v>
      </c>
      <c r="C275" s="55" t="s">
        <v>2398</v>
      </c>
      <c r="D275" s="55" t="s">
        <v>2399</v>
      </c>
    </row>
    <row r="276" spans="1:4">
      <c r="A276" s="55">
        <v>275</v>
      </c>
      <c r="B276" s="55" t="s">
        <v>2400</v>
      </c>
      <c r="C276" s="55" t="s">
        <v>2402</v>
      </c>
      <c r="D276" s="55" t="s">
        <v>2403</v>
      </c>
    </row>
    <row r="277" spans="1:4">
      <c r="A277" s="55">
        <v>276</v>
      </c>
      <c r="B277" s="55" t="s">
        <v>2400</v>
      </c>
      <c r="C277" s="55" t="s">
        <v>2404</v>
      </c>
      <c r="D277" s="55" t="s">
        <v>2405</v>
      </c>
    </row>
    <row r="278" spans="1:4">
      <c r="A278" s="55">
        <v>277</v>
      </c>
      <c r="B278" s="55" t="s">
        <v>2400</v>
      </c>
      <c r="C278" s="55" t="s">
        <v>2406</v>
      </c>
      <c r="D278" s="55" t="s">
        <v>2407</v>
      </c>
    </row>
    <row r="279" spans="1:4">
      <c r="A279" s="55">
        <v>278</v>
      </c>
      <c r="B279" s="55" t="s">
        <v>2400</v>
      </c>
      <c r="C279" s="55" t="s">
        <v>2408</v>
      </c>
      <c r="D279" s="55" t="s">
        <v>2409</v>
      </c>
    </row>
    <row r="280" spans="1:4">
      <c r="A280" s="55">
        <v>279</v>
      </c>
      <c r="B280" s="55" t="s">
        <v>2400</v>
      </c>
      <c r="C280" s="55" t="s">
        <v>2410</v>
      </c>
      <c r="D280" s="55" t="s">
        <v>2411</v>
      </c>
    </row>
    <row r="281" spans="1:4">
      <c r="A281" s="55">
        <v>280</v>
      </c>
      <c r="B281" s="55" t="s">
        <v>2400</v>
      </c>
      <c r="C281" s="55" t="s">
        <v>2412</v>
      </c>
      <c r="D281" s="55" t="s">
        <v>2413</v>
      </c>
    </row>
    <row r="282" spans="1:4">
      <c r="A282" s="55">
        <v>281</v>
      </c>
      <c r="B282" s="55" t="s">
        <v>2400</v>
      </c>
      <c r="C282" s="55" t="s">
        <v>2414</v>
      </c>
      <c r="D282" s="55" t="s">
        <v>2415</v>
      </c>
    </row>
    <row r="283" spans="1:4">
      <c r="A283" s="55">
        <v>282</v>
      </c>
      <c r="B283" s="55" t="s">
        <v>2400</v>
      </c>
      <c r="C283" s="55" t="s">
        <v>2400</v>
      </c>
      <c r="D283" s="55" t="s">
        <v>2401</v>
      </c>
    </row>
    <row r="284" spans="1:4">
      <c r="A284" s="55">
        <v>283</v>
      </c>
      <c r="B284" s="55" t="s">
        <v>2400</v>
      </c>
      <c r="C284" s="55" t="s">
        <v>2416</v>
      </c>
      <c r="D284" s="55" t="s">
        <v>2417</v>
      </c>
    </row>
    <row r="285" spans="1:4">
      <c r="A285" s="55">
        <v>284</v>
      </c>
      <c r="B285" s="55" t="s">
        <v>2400</v>
      </c>
      <c r="C285" s="55" t="s">
        <v>2418</v>
      </c>
      <c r="D285" s="55" t="s">
        <v>2419</v>
      </c>
    </row>
    <row r="286" spans="1:4">
      <c r="A286" s="55">
        <v>285</v>
      </c>
      <c r="B286" s="55" t="s">
        <v>2400</v>
      </c>
      <c r="C286" s="55" t="s">
        <v>2420</v>
      </c>
      <c r="D286" s="55" t="s">
        <v>2421</v>
      </c>
    </row>
    <row r="287" spans="1:4">
      <c r="A287" s="55">
        <v>286</v>
      </c>
      <c r="B287" s="55" t="s">
        <v>2422</v>
      </c>
      <c r="C287" s="55" t="s">
        <v>2424</v>
      </c>
      <c r="D287" s="55" t="s">
        <v>2425</v>
      </c>
    </row>
    <row r="288" spans="1:4">
      <c r="A288" s="55">
        <v>287</v>
      </c>
      <c r="B288" s="55" t="s">
        <v>2422</v>
      </c>
      <c r="C288" s="55" t="s">
        <v>2426</v>
      </c>
      <c r="D288" s="55" t="s">
        <v>2427</v>
      </c>
    </row>
    <row r="289" spans="1:4">
      <c r="A289" s="55">
        <v>288</v>
      </c>
      <c r="B289" s="55" t="s">
        <v>2422</v>
      </c>
      <c r="C289" s="55" t="s">
        <v>2428</v>
      </c>
      <c r="D289" s="55" t="s">
        <v>2429</v>
      </c>
    </row>
    <row r="290" spans="1:4">
      <c r="A290" s="55">
        <v>289</v>
      </c>
      <c r="B290" s="55" t="s">
        <v>2422</v>
      </c>
      <c r="C290" s="55" t="s">
        <v>2430</v>
      </c>
      <c r="D290" s="55" t="s">
        <v>2431</v>
      </c>
    </row>
    <row r="291" spans="1:4">
      <c r="A291" s="55">
        <v>290</v>
      </c>
      <c r="B291" s="55" t="s">
        <v>2422</v>
      </c>
      <c r="C291" s="55" t="s">
        <v>2432</v>
      </c>
      <c r="D291" s="55" t="s">
        <v>2433</v>
      </c>
    </row>
    <row r="292" spans="1:4">
      <c r="A292" s="55">
        <v>291</v>
      </c>
      <c r="B292" s="55" t="s">
        <v>2422</v>
      </c>
      <c r="C292" s="55" t="s">
        <v>2434</v>
      </c>
      <c r="D292" s="55" t="s">
        <v>2435</v>
      </c>
    </row>
    <row r="293" spans="1:4">
      <c r="A293" s="55">
        <v>292</v>
      </c>
      <c r="B293" s="55" t="s">
        <v>2422</v>
      </c>
      <c r="C293" s="55" t="s">
        <v>2436</v>
      </c>
      <c r="D293" s="55" t="s">
        <v>2437</v>
      </c>
    </row>
    <row r="294" spans="1:4">
      <c r="A294" s="55">
        <v>293</v>
      </c>
      <c r="B294" s="55" t="s">
        <v>2422</v>
      </c>
      <c r="C294" s="55" t="s">
        <v>2438</v>
      </c>
      <c r="D294" s="55" t="s">
        <v>2439</v>
      </c>
    </row>
    <row r="295" spans="1:4">
      <c r="A295" s="55">
        <v>294</v>
      </c>
      <c r="B295" s="55" t="s">
        <v>2422</v>
      </c>
      <c r="C295" s="55" t="s">
        <v>1985</v>
      </c>
      <c r="D295" s="55" t="s">
        <v>2440</v>
      </c>
    </row>
    <row r="296" spans="1:4">
      <c r="A296" s="55">
        <v>295</v>
      </c>
      <c r="B296" s="55" t="s">
        <v>2422</v>
      </c>
      <c r="C296" s="55" t="s">
        <v>2441</v>
      </c>
      <c r="D296" s="55" t="s">
        <v>2442</v>
      </c>
    </row>
    <row r="297" spans="1:4">
      <c r="A297" s="55">
        <v>296</v>
      </c>
      <c r="B297" s="55" t="s">
        <v>2422</v>
      </c>
      <c r="C297" s="55" t="s">
        <v>2422</v>
      </c>
      <c r="D297" s="55" t="s">
        <v>2423</v>
      </c>
    </row>
    <row r="298" spans="1:4">
      <c r="A298" s="55">
        <v>297</v>
      </c>
      <c r="B298" s="55" t="s">
        <v>2422</v>
      </c>
      <c r="C298" s="55" t="s">
        <v>2443</v>
      </c>
      <c r="D298" s="55" t="s">
        <v>2444</v>
      </c>
    </row>
    <row r="299" spans="1:4">
      <c r="A299" s="55">
        <v>298</v>
      </c>
      <c r="B299" s="55" t="s">
        <v>2445</v>
      </c>
      <c r="C299" s="55" t="s">
        <v>2447</v>
      </c>
      <c r="D299" s="55" t="s">
        <v>2448</v>
      </c>
    </row>
    <row r="300" spans="1:4">
      <c r="A300" s="55">
        <v>299</v>
      </c>
      <c r="B300" s="55" t="s">
        <v>2445</v>
      </c>
      <c r="C300" s="55" t="s">
        <v>2449</v>
      </c>
      <c r="D300" s="55" t="s">
        <v>2450</v>
      </c>
    </row>
    <row r="301" spans="1:4">
      <c r="A301" s="55">
        <v>300</v>
      </c>
      <c r="B301" s="55" t="s">
        <v>2445</v>
      </c>
      <c r="C301" s="55" t="s">
        <v>2451</v>
      </c>
      <c r="D301" s="55" t="s">
        <v>2452</v>
      </c>
    </row>
    <row r="302" spans="1:4">
      <c r="A302" s="55">
        <v>301</v>
      </c>
      <c r="B302" s="55" t="s">
        <v>2445</v>
      </c>
      <c r="C302" s="55" t="s">
        <v>2453</v>
      </c>
      <c r="D302" s="55" t="s">
        <v>2454</v>
      </c>
    </row>
    <row r="303" spans="1:4">
      <c r="A303" s="55">
        <v>302</v>
      </c>
      <c r="B303" s="55" t="s">
        <v>2445</v>
      </c>
      <c r="C303" s="55" t="s">
        <v>2455</v>
      </c>
      <c r="D303" s="55" t="s">
        <v>2456</v>
      </c>
    </row>
    <row r="304" spans="1:4">
      <c r="A304" s="55">
        <v>303</v>
      </c>
      <c r="B304" s="55" t="s">
        <v>2445</v>
      </c>
      <c r="C304" s="55" t="s">
        <v>2457</v>
      </c>
      <c r="D304" s="55" t="s">
        <v>2458</v>
      </c>
    </row>
    <row r="305" spans="1:4">
      <c r="A305" s="55">
        <v>304</v>
      </c>
      <c r="B305" s="55" t="s">
        <v>2445</v>
      </c>
      <c r="C305" s="55" t="s">
        <v>2459</v>
      </c>
      <c r="D305" s="55" t="s">
        <v>2460</v>
      </c>
    </row>
    <row r="306" spans="1:4">
      <c r="A306" s="55">
        <v>305</v>
      </c>
      <c r="B306" s="55" t="s">
        <v>2445</v>
      </c>
      <c r="C306" s="55" t="s">
        <v>2461</v>
      </c>
      <c r="D306" s="55" t="s">
        <v>2462</v>
      </c>
    </row>
    <row r="307" spans="1:4">
      <c r="A307" s="55">
        <v>306</v>
      </c>
      <c r="B307" s="55" t="s">
        <v>2445</v>
      </c>
      <c r="C307" s="55" t="s">
        <v>2445</v>
      </c>
      <c r="D307" s="55" t="s">
        <v>2446</v>
      </c>
    </row>
    <row r="308" spans="1:4">
      <c r="A308" s="55">
        <v>307</v>
      </c>
      <c r="B308" s="55" t="s">
        <v>2445</v>
      </c>
      <c r="C308" s="55" t="s">
        <v>2463</v>
      </c>
      <c r="D308" s="55" t="s">
        <v>2464</v>
      </c>
    </row>
    <row r="309" spans="1:4">
      <c r="A309" s="55">
        <v>308</v>
      </c>
      <c r="B309" s="55" t="s">
        <v>2465</v>
      </c>
      <c r="C309" s="55" t="s">
        <v>2467</v>
      </c>
      <c r="D309" s="55" t="s">
        <v>2468</v>
      </c>
    </row>
    <row r="310" spans="1:4">
      <c r="A310" s="55">
        <v>309</v>
      </c>
      <c r="B310" s="55" t="s">
        <v>2465</v>
      </c>
      <c r="C310" s="55" t="s">
        <v>2469</v>
      </c>
      <c r="D310" s="55" t="s">
        <v>2470</v>
      </c>
    </row>
    <row r="311" spans="1:4">
      <c r="A311" s="55">
        <v>310</v>
      </c>
      <c r="B311" s="55" t="s">
        <v>2465</v>
      </c>
      <c r="C311" s="55" t="s">
        <v>2388</v>
      </c>
      <c r="D311" s="55" t="s">
        <v>2471</v>
      </c>
    </row>
    <row r="312" spans="1:4">
      <c r="A312" s="55">
        <v>311</v>
      </c>
      <c r="B312" s="55" t="s">
        <v>2465</v>
      </c>
      <c r="C312" s="55" t="s">
        <v>2472</v>
      </c>
      <c r="D312" s="55" t="s">
        <v>2473</v>
      </c>
    </row>
    <row r="313" spans="1:4">
      <c r="A313" s="55">
        <v>312</v>
      </c>
      <c r="B313" s="55" t="s">
        <v>2465</v>
      </c>
      <c r="C313" s="55" t="s">
        <v>2474</v>
      </c>
      <c r="D313" s="55" t="s">
        <v>2475</v>
      </c>
    </row>
    <row r="314" spans="1:4">
      <c r="A314" s="55">
        <v>313</v>
      </c>
      <c r="B314" s="55" t="s">
        <v>2465</v>
      </c>
      <c r="C314" s="55" t="s">
        <v>2476</v>
      </c>
      <c r="D314" s="55" t="s">
        <v>2477</v>
      </c>
    </row>
    <row r="315" spans="1:4">
      <c r="A315" s="55">
        <v>314</v>
      </c>
      <c r="B315" s="55" t="s">
        <v>2465</v>
      </c>
      <c r="C315" s="55" t="s">
        <v>2478</v>
      </c>
      <c r="D315" s="55" t="s">
        <v>2479</v>
      </c>
    </row>
    <row r="316" spans="1:4">
      <c r="A316" s="55">
        <v>315</v>
      </c>
      <c r="B316" s="55" t="s">
        <v>2465</v>
      </c>
      <c r="C316" s="55" t="s">
        <v>2480</v>
      </c>
      <c r="D316" s="55" t="s">
        <v>2481</v>
      </c>
    </row>
    <row r="317" spans="1:4">
      <c r="A317" s="55">
        <v>316</v>
      </c>
      <c r="B317" s="55" t="s">
        <v>2465</v>
      </c>
      <c r="C317" s="55" t="s">
        <v>2482</v>
      </c>
      <c r="D317" s="55" t="s">
        <v>2483</v>
      </c>
    </row>
    <row r="318" spans="1:4">
      <c r="A318" s="55">
        <v>317</v>
      </c>
      <c r="B318" s="55" t="s">
        <v>2465</v>
      </c>
      <c r="C318" s="55" t="s">
        <v>2484</v>
      </c>
      <c r="D318" s="55" t="s">
        <v>2485</v>
      </c>
    </row>
    <row r="319" spans="1:4">
      <c r="A319" s="55">
        <v>318</v>
      </c>
      <c r="B319" s="55" t="s">
        <v>2465</v>
      </c>
      <c r="C319" s="55" t="s">
        <v>2486</v>
      </c>
      <c r="D319" s="55" t="s">
        <v>2487</v>
      </c>
    </row>
    <row r="320" spans="1:4">
      <c r="A320" s="55">
        <v>319</v>
      </c>
      <c r="B320" s="55" t="s">
        <v>2465</v>
      </c>
      <c r="C320" s="55" t="s">
        <v>2465</v>
      </c>
      <c r="D320" s="55" t="s">
        <v>2466</v>
      </c>
    </row>
    <row r="321" spans="1:4">
      <c r="A321" s="55">
        <v>320</v>
      </c>
      <c r="B321" s="55" t="s">
        <v>2465</v>
      </c>
      <c r="C321" s="55" t="s">
        <v>2488</v>
      </c>
      <c r="D321" s="55" t="s">
        <v>2489</v>
      </c>
    </row>
  </sheetData>
  <dataConsolidate leftLabels="1" link="1"/>
  <phoneticPr fontId="10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300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5"/>
  </cols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:B5"/>
  <sheetViews>
    <sheetView showGridLines="0" zoomScaleNormal="100" workbookViewId="0"/>
  </sheetViews>
  <sheetFormatPr defaultRowHeight="11.25"/>
  <sheetData>
    <row r="3" spans="2:2">
      <c r="B3" t="s">
        <v>2498</v>
      </c>
    </row>
    <row r="4" spans="2:2">
      <c r="B4" t="s">
        <v>2499</v>
      </c>
    </row>
    <row r="5" spans="2:2">
      <c r="B5" t="s">
        <v>2500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11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46"/>
    <col min="2" max="2" width="66.7109375" style="146" bestFit="1" customWidth="1"/>
    <col min="3" max="16384" width="9.140625" style="146"/>
  </cols>
  <sheetData>
    <row r="1" spans="1:3">
      <c r="A1" s="146" t="s">
        <v>97</v>
      </c>
      <c r="B1" s="146" t="s">
        <v>98</v>
      </c>
      <c r="C1" s="146" t="s">
        <v>99</v>
      </c>
    </row>
    <row r="2" spans="1:3">
      <c r="A2" s="146">
        <v>4189678</v>
      </c>
      <c r="B2" s="146" t="s">
        <v>384</v>
      </c>
      <c r="C2" s="146" t="s">
        <v>153</v>
      </c>
    </row>
    <row r="3" spans="1:3">
      <c r="A3" s="146">
        <v>4190415</v>
      </c>
      <c r="B3" s="146" t="s">
        <v>385</v>
      </c>
      <c r="C3" s="146" t="s">
        <v>153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3"/>
  <sheetViews>
    <sheetView showGridLines="0" topLeftCell="F3" zoomScaleNormal="100" workbookViewId="0">
      <selection activeCell="E22" sqref="E22:E24"/>
    </sheetView>
  </sheetViews>
  <sheetFormatPr defaultRowHeight="15"/>
  <cols>
    <col min="1" max="1" width="6.42578125" style="204" hidden="1" customWidth="1"/>
    <col min="2" max="2" width="2" style="204" hidden="1" customWidth="1"/>
    <col min="3" max="3" width="3.7109375" style="204" customWidth="1"/>
    <col min="4" max="4" width="4.28515625" style="204" customWidth="1"/>
    <col min="5" max="5" width="45" style="204" customWidth="1"/>
    <col min="6" max="6" width="6.42578125" style="204" bestFit="1" customWidth="1"/>
    <col min="7" max="7" width="4.42578125" style="204" customWidth="1"/>
    <col min="8" max="8" width="5.5703125" style="204" customWidth="1"/>
    <col min="9" max="9" width="52.85546875" style="204" customWidth="1"/>
    <col min="10" max="10" width="7" style="204" bestFit="1" customWidth="1"/>
    <col min="11" max="11" width="3.7109375" style="204" bestFit="1" customWidth="1"/>
    <col min="12" max="12" width="6.28515625" style="204" bestFit="1" customWidth="1"/>
    <col min="13" max="13" width="61" style="204" customWidth="1"/>
    <col min="14" max="15" width="9.140625" style="205"/>
    <col min="16" max="16" width="9.140625" style="233"/>
    <col min="17" max="38" width="9.140625" style="205"/>
    <col min="39" max="16384" width="9.140625" style="204"/>
  </cols>
  <sheetData>
    <row r="1" spans="1:38" hidden="1"/>
    <row r="2" spans="1:38" hidden="1"/>
    <row r="3" spans="1:38" ht="10.5" customHeight="1"/>
    <row r="4" spans="1:38" ht="19.5" customHeight="1">
      <c r="A4" s="206"/>
      <c r="B4" s="206"/>
      <c r="D4" s="507" t="str">
        <f>Титульный!E5</f>
        <v>Информация об условиях, на которых осуществляется поставка товаров (оказание услуг)</v>
      </c>
      <c r="E4" s="508"/>
      <c r="F4" s="508"/>
      <c r="G4" s="508"/>
      <c r="H4" s="508"/>
      <c r="I4" s="509"/>
      <c r="J4" s="205"/>
      <c r="K4" s="205"/>
      <c r="L4" s="205"/>
      <c r="M4" s="205"/>
    </row>
    <row r="5" spans="1:38" s="208" customFormat="1" ht="15.75">
      <c r="A5" s="206"/>
      <c r="B5" s="206"/>
      <c r="C5" s="206"/>
      <c r="D5" s="510" t="str">
        <f>IF(org=0,"Не определено",org)</f>
        <v>ООО "Теплосервис"</v>
      </c>
      <c r="E5" s="511"/>
      <c r="F5" s="511"/>
      <c r="G5" s="511"/>
      <c r="H5" s="511"/>
      <c r="I5" s="512"/>
      <c r="J5" s="207"/>
      <c r="K5" s="207"/>
      <c r="L5" s="207"/>
      <c r="M5" s="207"/>
      <c r="N5" s="207"/>
      <c r="O5" s="207"/>
      <c r="P5" s="234"/>
      <c r="Q5" s="207"/>
      <c r="R5" s="207"/>
      <c r="S5" s="207"/>
      <c r="T5" s="207"/>
      <c r="U5" s="207"/>
      <c r="V5" s="207"/>
      <c r="W5" s="207"/>
      <c r="X5" s="207"/>
      <c r="Y5" s="207"/>
      <c r="Z5" s="207"/>
      <c r="AA5" s="207"/>
      <c r="AB5" s="207"/>
      <c r="AC5" s="207"/>
      <c r="AD5" s="207"/>
      <c r="AE5" s="207"/>
      <c r="AF5" s="207"/>
      <c r="AG5" s="207"/>
      <c r="AH5" s="207"/>
      <c r="AI5" s="207"/>
      <c r="AJ5" s="207"/>
      <c r="AK5" s="207"/>
      <c r="AL5" s="207"/>
    </row>
    <row r="6" spans="1:38" s="415" customFormat="1" ht="5.25" hidden="1">
      <c r="A6" s="514"/>
      <c r="B6" s="514"/>
      <c r="C6" s="514"/>
      <c r="D6" s="514"/>
      <c r="E6" s="514"/>
      <c r="F6" s="514"/>
      <c r="G6" s="414"/>
      <c r="H6" s="414"/>
      <c r="I6" s="414"/>
      <c r="J6" s="414"/>
      <c r="K6" s="414"/>
      <c r="N6" s="416"/>
      <c r="O6" s="416"/>
      <c r="P6" s="416"/>
      <c r="Q6" s="416"/>
      <c r="R6" s="416"/>
      <c r="S6" s="416"/>
      <c r="T6" s="416"/>
      <c r="U6" s="416"/>
      <c r="V6" s="416"/>
      <c r="W6" s="416"/>
      <c r="X6" s="416"/>
      <c r="Y6" s="416"/>
      <c r="Z6" s="416"/>
      <c r="AA6" s="416"/>
      <c r="AB6" s="416"/>
      <c r="AC6" s="416"/>
      <c r="AD6" s="416"/>
      <c r="AE6" s="416"/>
      <c r="AF6" s="416"/>
      <c r="AG6" s="416"/>
      <c r="AH6" s="416"/>
      <c r="AI6" s="416"/>
      <c r="AJ6" s="416"/>
      <c r="AK6" s="416"/>
      <c r="AL6" s="416"/>
    </row>
    <row r="7" spans="1:38" s="413" customFormat="1" ht="5.25" hidden="1">
      <c r="A7" s="514"/>
      <c r="B7" s="514"/>
      <c r="C7" s="514"/>
      <c r="D7" s="514"/>
      <c r="E7" s="514"/>
      <c r="F7" s="514"/>
      <c r="N7" s="368"/>
      <c r="O7" s="368"/>
      <c r="P7" s="368"/>
      <c r="Q7" s="368"/>
      <c r="R7" s="368"/>
      <c r="S7" s="368"/>
      <c r="T7" s="368"/>
      <c r="U7" s="368"/>
      <c r="V7" s="368"/>
      <c r="W7" s="368"/>
      <c r="X7" s="368"/>
      <c r="Y7" s="368"/>
      <c r="Z7" s="368"/>
      <c r="AA7" s="368"/>
      <c r="AB7" s="368"/>
      <c r="AC7" s="368"/>
      <c r="AD7" s="368"/>
      <c r="AE7" s="368"/>
      <c r="AF7" s="368"/>
      <c r="AG7" s="368"/>
      <c r="AH7" s="368"/>
      <c r="AI7" s="368"/>
      <c r="AJ7" s="368"/>
      <c r="AK7" s="368"/>
      <c r="AL7" s="368"/>
    </row>
    <row r="8" spans="1:38" s="413" customFormat="1" ht="5.25" hidden="1">
      <c r="B8" s="496"/>
      <c r="C8" s="496"/>
      <c r="D8" s="496"/>
      <c r="E8" s="513"/>
      <c r="F8" s="513"/>
      <c r="N8" s="368"/>
      <c r="O8" s="368"/>
      <c r="P8" s="368"/>
      <c r="Q8" s="368"/>
      <c r="R8" s="368"/>
      <c r="S8" s="368"/>
      <c r="T8" s="368"/>
      <c r="U8" s="368"/>
      <c r="V8" s="368"/>
      <c r="W8" s="368"/>
      <c r="X8" s="368"/>
      <c r="Y8" s="368"/>
      <c r="Z8" s="368"/>
      <c r="AA8" s="368"/>
      <c r="AB8" s="368"/>
      <c r="AC8" s="368"/>
      <c r="AD8" s="368"/>
      <c r="AE8" s="368"/>
      <c r="AF8" s="368"/>
      <c r="AG8" s="368"/>
      <c r="AH8" s="368"/>
      <c r="AI8" s="368"/>
      <c r="AJ8" s="368"/>
      <c r="AK8" s="368"/>
      <c r="AL8" s="368"/>
    </row>
    <row r="9" spans="1:38" s="413" customFormat="1" ht="5.25" hidden="1">
      <c r="B9" s="496"/>
      <c r="C9" s="496"/>
      <c r="D9" s="496"/>
      <c r="E9" s="513"/>
      <c r="F9" s="513"/>
      <c r="N9" s="368"/>
      <c r="O9" s="368"/>
      <c r="P9" s="368"/>
      <c r="Q9" s="368"/>
      <c r="R9" s="368"/>
      <c r="S9" s="368"/>
      <c r="T9" s="368"/>
      <c r="U9" s="368"/>
      <c r="V9" s="368"/>
      <c r="W9" s="368"/>
      <c r="X9" s="368"/>
      <c r="Y9" s="368"/>
      <c r="Z9" s="368"/>
      <c r="AA9" s="368"/>
      <c r="AB9" s="368"/>
      <c r="AC9" s="368"/>
      <c r="AD9" s="368"/>
      <c r="AE9" s="368"/>
      <c r="AF9" s="368"/>
      <c r="AG9" s="368"/>
      <c r="AH9" s="368"/>
      <c r="AI9" s="368"/>
      <c r="AJ9" s="368"/>
      <c r="AK9" s="368"/>
      <c r="AL9" s="368"/>
    </row>
    <row r="10" spans="1:38" s="413" customFormat="1" ht="5.25" hidden="1">
      <c r="B10" s="496"/>
      <c r="C10" s="496"/>
      <c r="D10" s="496"/>
      <c r="E10" s="513"/>
      <c r="F10" s="513"/>
      <c r="N10" s="368"/>
      <c r="O10" s="368"/>
      <c r="P10" s="368"/>
      <c r="Q10" s="368"/>
      <c r="R10" s="368"/>
      <c r="S10" s="368"/>
      <c r="T10" s="368"/>
      <c r="U10" s="368"/>
      <c r="V10" s="368"/>
      <c r="W10" s="368"/>
      <c r="X10" s="368"/>
      <c r="Y10" s="368"/>
      <c r="Z10" s="368"/>
      <c r="AA10" s="368"/>
      <c r="AB10" s="368"/>
      <c r="AC10" s="368"/>
      <c r="AD10" s="368"/>
      <c r="AE10" s="368"/>
      <c r="AF10" s="368"/>
      <c r="AG10" s="368"/>
      <c r="AH10" s="368"/>
      <c r="AI10" s="368"/>
      <c r="AJ10" s="368"/>
      <c r="AK10" s="368"/>
      <c r="AL10" s="368"/>
    </row>
    <row r="11" spans="1:38" s="413" customFormat="1" ht="5.25" hidden="1">
      <c r="B11" s="496"/>
      <c r="C11" s="496"/>
      <c r="D11" s="496"/>
      <c r="E11" s="513"/>
      <c r="F11" s="513"/>
      <c r="N11" s="368"/>
      <c r="O11" s="368"/>
      <c r="P11" s="368"/>
      <c r="Q11" s="368"/>
      <c r="R11" s="368"/>
      <c r="S11" s="368"/>
      <c r="T11" s="368"/>
      <c r="U11" s="368"/>
      <c r="V11" s="368"/>
      <c r="W11" s="368"/>
      <c r="X11" s="368"/>
      <c r="Y11" s="368"/>
      <c r="Z11" s="368"/>
      <c r="AA11" s="368"/>
      <c r="AB11" s="368"/>
      <c r="AC11" s="368"/>
      <c r="AD11" s="368"/>
      <c r="AE11" s="368"/>
      <c r="AF11" s="368"/>
      <c r="AG11" s="368"/>
      <c r="AH11" s="368"/>
      <c r="AI11" s="368"/>
      <c r="AJ11" s="368"/>
      <c r="AK11" s="368"/>
      <c r="AL11" s="368"/>
    </row>
    <row r="12" spans="1:38" s="413" customFormat="1" ht="5.25">
      <c r="A12" s="366"/>
      <c r="B12" s="496"/>
      <c r="C12" s="496"/>
      <c r="D12" s="496"/>
      <c r="E12" s="367"/>
      <c r="F12" s="366"/>
      <c r="G12" s="367"/>
      <c r="H12" s="367"/>
      <c r="I12" s="366"/>
      <c r="J12" s="366"/>
      <c r="K12" s="367"/>
      <c r="N12" s="368"/>
      <c r="O12" s="368"/>
      <c r="P12" s="368"/>
      <c r="Q12" s="368"/>
      <c r="R12" s="368"/>
      <c r="S12" s="368"/>
      <c r="T12" s="368"/>
      <c r="U12" s="368"/>
      <c r="V12" s="368"/>
      <c r="W12" s="368"/>
      <c r="X12" s="368"/>
      <c r="Y12" s="368"/>
      <c r="Z12" s="368"/>
      <c r="AA12" s="368"/>
      <c r="AB12" s="368"/>
      <c r="AC12" s="368"/>
      <c r="AD12" s="368"/>
      <c r="AE12" s="368"/>
      <c r="AF12" s="368"/>
      <c r="AG12" s="368"/>
      <c r="AH12" s="368"/>
      <c r="AI12" s="368"/>
      <c r="AJ12" s="368"/>
      <c r="AK12" s="368"/>
      <c r="AL12" s="368"/>
    </row>
    <row r="13" spans="1:38" s="413" customFormat="1" ht="51" customHeight="1">
      <c r="B13" s="366"/>
      <c r="C13" s="366"/>
      <c r="D13" s="366"/>
      <c r="E13" s="367"/>
      <c r="F13" s="427"/>
      <c r="G13" s="366"/>
      <c r="H13" s="366"/>
      <c r="I13" s="366"/>
      <c r="J13" s="366"/>
      <c r="K13" s="367"/>
      <c r="N13" s="368"/>
      <c r="O13" s="368"/>
      <c r="P13" s="368"/>
      <c r="Q13" s="368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368"/>
      <c r="AC13" s="368"/>
      <c r="AD13" s="368"/>
      <c r="AE13" s="368"/>
      <c r="AF13" s="368"/>
      <c r="AG13" s="368"/>
      <c r="AH13" s="368"/>
      <c r="AI13" s="368"/>
      <c r="AJ13" s="368"/>
      <c r="AK13" s="368"/>
      <c r="AL13" s="368"/>
    </row>
    <row r="14" spans="1:38" s="364" customFormat="1" ht="5.25" hidden="1">
      <c r="B14" s="515"/>
      <c r="C14" s="515"/>
      <c r="D14" s="515"/>
      <c r="E14" s="365"/>
      <c r="F14" s="366"/>
      <c r="G14" s="366"/>
      <c r="H14" s="366"/>
      <c r="I14" s="366"/>
      <c r="J14" s="366"/>
      <c r="K14" s="367"/>
      <c r="N14" s="368"/>
      <c r="O14" s="368"/>
      <c r="P14" s="368"/>
      <c r="Q14" s="368"/>
      <c r="R14" s="368"/>
      <c r="S14" s="368"/>
      <c r="T14" s="368"/>
      <c r="U14" s="368"/>
      <c r="V14" s="368"/>
      <c r="W14" s="368"/>
      <c r="X14" s="368"/>
      <c r="Y14" s="368"/>
      <c r="Z14" s="368"/>
      <c r="AA14" s="368"/>
      <c r="AB14" s="368"/>
      <c r="AC14" s="368"/>
      <c r="AD14" s="368"/>
      <c r="AE14" s="368"/>
      <c r="AF14" s="368"/>
      <c r="AG14" s="368"/>
      <c r="AH14" s="368"/>
      <c r="AI14" s="368"/>
      <c r="AJ14" s="368"/>
      <c r="AK14" s="368"/>
      <c r="AL14" s="368"/>
    </row>
    <row r="15" spans="1:38" ht="3" hidden="1" customHeight="1"/>
    <row r="16" spans="1:38" ht="0.2" customHeight="1"/>
    <row r="17" spans="1:38" s="208" customFormat="1" ht="0.2" customHeight="1">
      <c r="A17" s="211"/>
      <c r="B17" s="211"/>
      <c r="C17" s="211"/>
      <c r="D17" s="211"/>
      <c r="E17" s="211"/>
      <c r="F17" s="211"/>
      <c r="G17" s="211"/>
      <c r="H17" s="211"/>
      <c r="I17" s="211"/>
      <c r="J17" s="211"/>
      <c r="K17" s="211"/>
      <c r="L17" s="211"/>
      <c r="M17" s="209"/>
      <c r="N17" s="207"/>
      <c r="O17" s="207"/>
      <c r="P17" s="234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</row>
    <row r="18" spans="1:38" ht="23.25" customHeight="1">
      <c r="A18" s="505"/>
      <c r="B18" s="162"/>
      <c r="C18" s="162"/>
      <c r="D18" s="506" t="s">
        <v>83</v>
      </c>
      <c r="E18" s="506"/>
      <c r="F18" s="491" t="s">
        <v>277</v>
      </c>
      <c r="G18" s="491"/>
      <c r="H18" s="491"/>
      <c r="I18" s="491"/>
      <c r="J18" s="491" t="s">
        <v>326</v>
      </c>
      <c r="K18" s="491"/>
      <c r="L18" s="491"/>
      <c r="M18" s="491"/>
    </row>
    <row r="19" spans="1:38" ht="23.25" customHeight="1">
      <c r="A19" s="505"/>
      <c r="B19" s="163"/>
      <c r="C19" s="164"/>
      <c r="D19" s="426" t="s">
        <v>23</v>
      </c>
      <c r="E19" s="426" t="s">
        <v>109</v>
      </c>
      <c r="F19" s="426" t="s">
        <v>104</v>
      </c>
      <c r="G19" s="494" t="s">
        <v>23</v>
      </c>
      <c r="H19" s="495"/>
      <c r="I19" s="426" t="s">
        <v>109</v>
      </c>
      <c r="J19" s="426" t="s">
        <v>104</v>
      </c>
      <c r="K19" s="494" t="s">
        <v>23</v>
      </c>
      <c r="L19" s="495"/>
      <c r="M19" s="426" t="s">
        <v>109</v>
      </c>
    </row>
    <row r="20" spans="1:38" s="166" customFormat="1" ht="14.25" customHeight="1">
      <c r="A20" s="73"/>
      <c r="B20" s="73"/>
      <c r="C20" s="73"/>
      <c r="D20" s="180" t="s">
        <v>24</v>
      </c>
      <c r="E20" s="180" t="s">
        <v>0</v>
      </c>
      <c r="F20" s="180" t="s">
        <v>1</v>
      </c>
      <c r="G20" s="492" t="s">
        <v>2</v>
      </c>
      <c r="H20" s="493"/>
      <c r="I20" s="180" t="s">
        <v>10</v>
      </c>
      <c r="J20" s="180" t="s">
        <v>11</v>
      </c>
      <c r="K20" s="492" t="s">
        <v>29</v>
      </c>
      <c r="L20" s="493"/>
      <c r="M20" s="180" t="s">
        <v>30</v>
      </c>
      <c r="N20" s="179"/>
      <c r="O20" s="205"/>
      <c r="P20" s="235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</row>
    <row r="21" spans="1:38" hidden="1">
      <c r="A21" s="212"/>
      <c r="B21" s="165"/>
      <c r="C21" s="165"/>
      <c r="D21" s="189"/>
      <c r="E21" s="190"/>
      <c r="F21" s="191"/>
      <c r="G21" s="190"/>
      <c r="H21" s="190"/>
      <c r="I21" s="191"/>
      <c r="J21" s="191"/>
      <c r="K21" s="192"/>
      <c r="L21" s="190"/>
      <c r="M21" s="193"/>
    </row>
    <row r="22" spans="1:38" ht="45" customHeight="1">
      <c r="A22" s="55"/>
      <c r="B22" s="55"/>
      <c r="C22" s="39"/>
      <c r="D22" s="500" t="s">
        <v>24</v>
      </c>
      <c r="E22" s="497" t="s">
        <v>386</v>
      </c>
      <c r="F22" s="489" t="s">
        <v>17</v>
      </c>
      <c r="G22" s="501"/>
      <c r="H22" s="477">
        <v>1</v>
      </c>
      <c r="I22" s="503"/>
      <c r="J22" s="489" t="s">
        <v>17</v>
      </c>
      <c r="K22" s="186" t="s">
        <v>105</v>
      </c>
      <c r="L22" s="428" t="s">
        <v>24</v>
      </c>
      <c r="M22" s="202" t="s">
        <v>105</v>
      </c>
      <c r="X22" s="205">
        <v>4190064</v>
      </c>
      <c r="Y22" s="205" t="s">
        <v>106</v>
      </c>
      <c r="Z22" s="205">
        <v>1705000</v>
      </c>
    </row>
    <row r="23" spans="1:38" ht="15" hidden="1" customHeight="1">
      <c r="A23" s="55"/>
      <c r="B23" s="55"/>
      <c r="C23" s="70"/>
      <c r="D23" s="500"/>
      <c r="E23" s="498"/>
      <c r="F23" s="490"/>
      <c r="G23" s="502"/>
      <c r="H23" s="477"/>
      <c r="I23" s="504"/>
      <c r="J23" s="490"/>
      <c r="K23" s="172" t="s">
        <v>105</v>
      </c>
      <c r="L23" s="182"/>
      <c r="M23" s="201" t="s">
        <v>105</v>
      </c>
    </row>
    <row r="24" spans="1:38" ht="15" hidden="1" customHeight="1">
      <c r="A24" s="55"/>
      <c r="B24" s="55"/>
      <c r="C24" s="70"/>
      <c r="D24" s="500"/>
      <c r="E24" s="499"/>
      <c r="F24" s="490"/>
      <c r="G24" s="172"/>
      <c r="H24" s="182"/>
      <c r="I24" s="178" t="s">
        <v>105</v>
      </c>
      <c r="J24" s="182"/>
      <c r="K24" s="182" t="s">
        <v>105</v>
      </c>
      <c r="L24" s="182"/>
      <c r="M24" s="183"/>
    </row>
    <row r="25" spans="1:38" ht="15" hidden="1" customHeight="1">
      <c r="A25" s="213"/>
      <c r="B25" s="184"/>
      <c r="C25" s="476"/>
      <c r="D25" s="172"/>
      <c r="E25" s="173" t="s">
        <v>105</v>
      </c>
      <c r="F25" s="182"/>
      <c r="G25" s="182"/>
      <c r="H25" s="182"/>
      <c r="I25" s="182"/>
      <c r="J25" s="182"/>
      <c r="K25" s="182" t="s">
        <v>105</v>
      </c>
      <c r="L25" s="182"/>
      <c r="M25" s="183"/>
    </row>
    <row r="26" spans="1:38" ht="15" customHeight="1">
      <c r="C26" s="476"/>
      <c r="D26" s="217"/>
      <c r="E26" s="217"/>
      <c r="F26" s="217"/>
      <c r="G26" s="217"/>
      <c r="H26" s="217"/>
      <c r="I26" s="217"/>
      <c r="J26" s="217"/>
      <c r="K26" s="217" t="s">
        <v>105</v>
      </c>
      <c r="L26" s="217"/>
      <c r="M26" s="217"/>
    </row>
    <row r="27" spans="1:38" ht="37.5" customHeight="1"/>
    <row r="33" spans="12:12">
      <c r="L33" s="437"/>
    </row>
  </sheetData>
  <sheetProtection algorithmName="SHA-512" hashValue="QsLVeQbpcfAV5Mf7alNRRWHQtZQMIgqd+P7BrM7zREukC7OzoWA2t5DcNm5OmEoIgibUcJ9gPooFS7iUgJzCFw==" saltValue="/SYqksxGY+LcpSSfnsqkJw==" spinCount="100000" sheet="1" objects="1" scenarios="1" formatColumns="0" formatRows="0"/>
  <dataConsolidate leftLabels="1" link="1"/>
  <mergeCells count="29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>
    <tabColor theme="0" tint="-0.249977111117893"/>
  </sheetPr>
  <dimension ref="A1:U35"/>
  <sheetViews>
    <sheetView showGridLines="0" topLeftCell="C16" zoomScaleNormal="100" workbookViewId="0"/>
  </sheetViews>
  <sheetFormatPr defaultColWidth="10.5703125" defaultRowHeight="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6" customWidth="1"/>
    <col min="9" max="17" width="10.5703125" style="18"/>
    <col min="18" max="18" width="10.5703125" style="231"/>
    <col min="19" max="16384" width="10.5703125" style="18"/>
  </cols>
  <sheetData>
    <row r="1" spans="1:21" s="176" customFormat="1" ht="15" hidden="1" customHeight="1">
      <c r="C1" s="220"/>
      <c r="G1" s="176">
        <v>4</v>
      </c>
      <c r="R1" s="232"/>
    </row>
    <row r="2" spans="1:21" s="176" customFormat="1" ht="15" hidden="1" customHeight="1">
      <c r="C2" s="220"/>
      <c r="R2" s="232"/>
    </row>
    <row r="3" spans="1:21" s="176" customFormat="1" ht="15" hidden="1" customHeight="1">
      <c r="C3" s="220"/>
      <c r="R3" s="232"/>
    </row>
    <row r="4" spans="1:21" ht="11.25" customHeight="1">
      <c r="C4" s="70"/>
      <c r="D4" s="71"/>
      <c r="E4" s="71"/>
      <c r="F4" s="71"/>
      <c r="G4" s="71"/>
    </row>
    <row r="5" spans="1:21">
      <c r="C5" s="70"/>
      <c r="D5" s="517" t="s">
        <v>201</v>
      </c>
      <c r="E5" s="517"/>
      <c r="F5" s="517"/>
      <c r="G5" s="517"/>
      <c r="H5" s="221"/>
    </row>
    <row r="6" spans="1:21" ht="15" customHeight="1">
      <c r="C6" s="70"/>
      <c r="D6" s="518" t="str">
        <f>IF(org=0,"Не определено",org)</f>
        <v>ООО "Теплосервис"</v>
      </c>
      <c r="E6" s="518"/>
      <c r="F6" s="518"/>
      <c r="G6" s="518"/>
      <c r="H6" s="221"/>
    </row>
    <row r="7" spans="1:21" s="422" customFormat="1">
      <c r="D7" s="412"/>
      <c r="U7" s="237"/>
    </row>
    <row r="8" spans="1:21" s="55" customFormat="1">
      <c r="C8" s="118">
        <v>22</v>
      </c>
      <c r="D8" s="519"/>
      <c r="E8" s="519"/>
      <c r="F8" s="519"/>
      <c r="G8" s="519"/>
      <c r="U8" s="242"/>
    </row>
    <row r="9" spans="1:21" s="372" customFormat="1" ht="11.25" customHeight="1">
      <c r="A9" s="32"/>
      <c r="C9" s="37"/>
      <c r="D9" s="520" t="s">
        <v>182</v>
      </c>
      <c r="E9" s="520"/>
      <c r="F9" s="520"/>
      <c r="G9" s="521" t="s">
        <v>183</v>
      </c>
      <c r="H9" s="374"/>
      <c r="R9" s="231"/>
    </row>
    <row r="10" spans="1:21" s="372" customFormat="1" ht="11.25" customHeight="1">
      <c r="A10" s="32" t="s">
        <v>279</v>
      </c>
      <c r="C10" s="37"/>
      <c r="D10" s="431" t="s">
        <v>23</v>
      </c>
      <c r="E10" s="310"/>
      <c r="F10" s="311" t="s">
        <v>173</v>
      </c>
      <c r="G10" s="522"/>
      <c r="H10" s="374"/>
      <c r="R10" s="231"/>
    </row>
    <row r="11" spans="1:21" s="372" customFormat="1" ht="12" customHeight="1">
      <c r="A11" s="32"/>
      <c r="C11" s="37"/>
      <c r="D11" s="328" t="s">
        <v>24</v>
      </c>
      <c r="E11" s="312">
        <v>2</v>
      </c>
      <c r="F11" s="313">
        <v>3</v>
      </c>
      <c r="G11" s="314">
        <v>4</v>
      </c>
      <c r="H11" s="374"/>
      <c r="R11" s="231"/>
    </row>
    <row r="12" spans="1:21" s="372" customFormat="1">
      <c r="A12" s="32"/>
      <c r="C12" s="37"/>
      <c r="D12" s="308">
        <v>1</v>
      </c>
      <c r="E12" s="316" t="s">
        <v>202</v>
      </c>
      <c r="F12" s="337" t="str">
        <f>IF(form_up_date="","",form_up_date)</f>
        <v>20.02.2021</v>
      </c>
      <c r="G12" s="339" t="s">
        <v>203</v>
      </c>
      <c r="H12" s="374"/>
      <c r="R12" s="231"/>
    </row>
    <row r="13" spans="1:21" s="372" customFormat="1" ht="45">
      <c r="A13" s="32"/>
      <c r="C13" s="37"/>
      <c r="D13" s="308" t="s">
        <v>214</v>
      </c>
      <c r="E13" s="316" t="s">
        <v>204</v>
      </c>
      <c r="F13" s="337" t="s">
        <v>2501</v>
      </c>
      <c r="G13" s="317" t="s">
        <v>269</v>
      </c>
      <c r="H13" s="374"/>
      <c r="R13" s="231"/>
    </row>
    <row r="14" spans="1:21" s="372" customFormat="1" ht="22.5">
      <c r="A14" s="32"/>
      <c r="C14" s="37"/>
      <c r="D14" s="308" t="s">
        <v>215</v>
      </c>
      <c r="E14" s="316" t="s">
        <v>205</v>
      </c>
      <c r="F14" s="337" t="s">
        <v>386</v>
      </c>
      <c r="G14" s="339" t="s">
        <v>206</v>
      </c>
      <c r="H14" s="374"/>
      <c r="R14" s="231"/>
    </row>
    <row r="15" spans="1:21" s="372" customFormat="1" ht="22.5">
      <c r="A15" s="32"/>
      <c r="C15" s="37"/>
      <c r="D15" s="308" t="s">
        <v>216</v>
      </c>
      <c r="E15" s="316" t="s">
        <v>207</v>
      </c>
      <c r="F15" s="338" t="s">
        <v>208</v>
      </c>
      <c r="G15" s="317"/>
      <c r="H15" s="374"/>
      <c r="R15" s="231"/>
    </row>
    <row r="16" spans="1:21" s="372" customFormat="1">
      <c r="A16" s="32"/>
      <c r="C16" s="37"/>
      <c r="D16" s="315" t="str">
        <f>D15&amp;".1"</f>
        <v>4.1.1</v>
      </c>
      <c r="E16" s="318" t="s">
        <v>3</v>
      </c>
      <c r="F16" s="337" t="str">
        <f>IF(region_name="","",region_name)</f>
        <v>Челябинская область</v>
      </c>
      <c r="G16" s="339" t="s">
        <v>209</v>
      </c>
      <c r="H16" s="374"/>
      <c r="R16" s="231"/>
    </row>
    <row r="17" spans="1:18" s="372" customFormat="1" ht="22.5">
      <c r="A17" s="32"/>
      <c r="C17" s="37"/>
      <c r="D17" s="308" t="s">
        <v>217</v>
      </c>
      <c r="E17" s="319" t="s">
        <v>210</v>
      </c>
      <c r="F17" s="337" t="s">
        <v>2233</v>
      </c>
      <c r="G17" s="340" t="s">
        <v>211</v>
      </c>
      <c r="H17" s="374"/>
      <c r="R17" s="231"/>
    </row>
    <row r="18" spans="1:18" s="372" customFormat="1" ht="56.25">
      <c r="A18" s="32"/>
      <c r="C18" s="37"/>
      <c r="D18" s="308" t="s">
        <v>218</v>
      </c>
      <c r="E18" s="320" t="s">
        <v>212</v>
      </c>
      <c r="F18" s="337" t="s">
        <v>2502</v>
      </c>
      <c r="G18" s="327" t="s">
        <v>268</v>
      </c>
      <c r="H18" s="374"/>
      <c r="R18" s="231"/>
    </row>
    <row r="19" spans="1:18" s="372" customFormat="1" ht="22.5">
      <c r="A19" s="32"/>
      <c r="C19" s="37"/>
      <c r="D19" s="308" t="s">
        <v>2503</v>
      </c>
      <c r="E19" s="316" t="s">
        <v>207</v>
      </c>
      <c r="F19" s="338" t="s">
        <v>208</v>
      </c>
      <c r="G19" s="317"/>
      <c r="H19" s="374"/>
      <c r="R19" s="231"/>
    </row>
    <row r="20" spans="1:18" s="372" customFormat="1">
      <c r="A20" s="32"/>
      <c r="C20" s="37"/>
      <c r="D20" s="315" t="str">
        <f>D19&amp;".1"</f>
        <v>4.2.1</v>
      </c>
      <c r="E20" s="318" t="s">
        <v>3</v>
      </c>
      <c r="F20" s="337" t="str">
        <f>IF(region_name="","",region_name)</f>
        <v>Челябинская область</v>
      </c>
      <c r="G20" s="339" t="s">
        <v>209</v>
      </c>
      <c r="H20" s="374"/>
      <c r="R20" s="231"/>
    </row>
    <row r="21" spans="1:18" s="372" customFormat="1" ht="22.5">
      <c r="A21" s="32"/>
      <c r="C21" s="37"/>
      <c r="D21" s="308" t="s">
        <v>2504</v>
      </c>
      <c r="E21" s="319" t="s">
        <v>210</v>
      </c>
      <c r="F21" s="337" t="s">
        <v>2233</v>
      </c>
      <c r="G21" s="340" t="s">
        <v>211</v>
      </c>
      <c r="H21" s="374"/>
      <c r="R21" s="231"/>
    </row>
    <row r="22" spans="1:18" s="372" customFormat="1" ht="56.25">
      <c r="A22" s="32"/>
      <c r="C22" s="37"/>
      <c r="D22" s="308" t="s">
        <v>2505</v>
      </c>
      <c r="E22" s="320" t="s">
        <v>212</v>
      </c>
      <c r="F22" s="337" t="s">
        <v>2506</v>
      </c>
      <c r="G22" s="327" t="s">
        <v>268</v>
      </c>
      <c r="H22" s="374"/>
      <c r="R22" s="231"/>
    </row>
    <row r="23" spans="1:18" s="372" customFormat="1" ht="22.5">
      <c r="A23" s="32"/>
      <c r="C23" s="37"/>
      <c r="D23" s="308" t="s">
        <v>2507</v>
      </c>
      <c r="E23" s="316" t="s">
        <v>207</v>
      </c>
      <c r="F23" s="338" t="s">
        <v>208</v>
      </c>
      <c r="G23" s="317"/>
      <c r="H23" s="374"/>
      <c r="R23" s="231"/>
    </row>
    <row r="24" spans="1:18" s="372" customFormat="1">
      <c r="A24" s="32"/>
      <c r="C24" s="37"/>
      <c r="D24" s="315" t="str">
        <f>D23&amp;".1"</f>
        <v>4.3.1</v>
      </c>
      <c r="E24" s="318" t="s">
        <v>3</v>
      </c>
      <c r="F24" s="337" t="str">
        <f>IF(region_name="","",region_name)</f>
        <v>Челябинская область</v>
      </c>
      <c r="G24" s="339" t="s">
        <v>209</v>
      </c>
      <c r="H24" s="374"/>
      <c r="R24" s="231"/>
    </row>
    <row r="25" spans="1:18" s="372" customFormat="1" ht="22.5">
      <c r="A25" s="32"/>
      <c r="C25" s="37"/>
      <c r="D25" s="308" t="s">
        <v>2508</v>
      </c>
      <c r="E25" s="319" t="s">
        <v>210</v>
      </c>
      <c r="F25" s="337" t="s">
        <v>2233</v>
      </c>
      <c r="G25" s="340" t="s">
        <v>211</v>
      </c>
      <c r="H25" s="374"/>
      <c r="R25" s="231"/>
    </row>
    <row r="26" spans="1:18" s="372" customFormat="1" ht="56.25">
      <c r="A26" s="32"/>
      <c r="C26" s="37"/>
      <c r="D26" s="308" t="s">
        <v>2509</v>
      </c>
      <c r="E26" s="320" t="s">
        <v>212</v>
      </c>
      <c r="F26" s="337" t="s">
        <v>2510</v>
      </c>
      <c r="G26" s="327" t="s">
        <v>268</v>
      </c>
      <c r="H26" s="374"/>
      <c r="R26" s="231"/>
    </row>
    <row r="27" spans="1:18">
      <c r="D27" s="321"/>
      <c r="E27" s="322"/>
      <c r="F27" s="323"/>
      <c r="G27" s="324"/>
    </row>
    <row r="28" spans="1:18">
      <c r="D28" s="325"/>
      <c r="E28" s="516" t="s">
        <v>213</v>
      </c>
      <c r="F28" s="516"/>
      <c r="G28" s="326"/>
    </row>
    <row r="35" spans="6:6">
      <c r="F35" s="408"/>
    </row>
  </sheetData>
  <sheetProtection algorithmName="SHA-512" hashValue="aXJC14uztCIYRylsfCLRUUgcCf07K/WG2oPzQLWT1MQwxCgdpiAVGdTcOKgI8lp0hG4liSwtKWWPdJ/wPjyyxw==" saltValue="C/eGZewV/ymZTWBVwoNQOQ==" spinCount="100000" sheet="1" objects="1" scenarios="1" formatColumns="0" formatRows="0"/>
  <mergeCells count="6">
    <mergeCell ref="E28:F28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27:G28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1">
    <tabColor rgb="FFEAEBEE"/>
    <pageSetUpPr fitToPage="1"/>
  </sheetPr>
  <dimension ref="A1:P22"/>
  <sheetViews>
    <sheetView showGridLines="0" topLeftCell="C4" zoomScaleNormal="100" workbookViewId="0">
      <selection activeCell="F27" sqref="F27"/>
    </sheetView>
  </sheetViews>
  <sheetFormatPr defaultColWidth="10.5703125" defaultRowHeight="14.25"/>
  <cols>
    <col min="1" max="1" width="9.140625" style="387" hidden="1" customWidth="1"/>
    <col min="2" max="2" width="9.140625" style="374" hidden="1" customWidth="1"/>
    <col min="3" max="3" width="3.7109375" style="388" customWidth="1"/>
    <col min="4" max="4" width="6.28515625" style="372" bestFit="1" customWidth="1"/>
    <col min="5" max="6" width="64.140625" style="372" customWidth="1"/>
    <col min="7" max="7" width="115.7109375" style="372" customWidth="1"/>
    <col min="8" max="8" width="10.5703125" style="372"/>
    <col min="9" max="10" width="10.5703125" style="293"/>
    <col min="11" max="16384" width="10.5703125" style="372"/>
  </cols>
  <sheetData>
    <row r="1" spans="1:16" hidden="1">
      <c r="M1" s="389"/>
      <c r="N1" s="389"/>
      <c r="P1" s="389"/>
    </row>
    <row r="2" spans="1:16" hidden="1"/>
    <row r="3" spans="1:16" hidden="1"/>
    <row r="4" spans="1:16" ht="3" customHeight="1">
      <c r="C4" s="410"/>
      <c r="D4" s="373"/>
      <c r="E4" s="373"/>
      <c r="F4" s="72"/>
      <c r="G4" s="72"/>
    </row>
    <row r="5" spans="1:16" ht="22.5">
      <c r="C5" s="410"/>
      <c r="D5" s="523" t="s">
        <v>380</v>
      </c>
      <c r="E5" s="523"/>
      <c r="F5" s="523"/>
      <c r="G5" s="390"/>
    </row>
    <row r="6" spans="1:16" ht="3" customHeight="1">
      <c r="C6" s="410"/>
      <c r="D6" s="373"/>
      <c r="E6" s="384"/>
      <c r="F6" s="370"/>
      <c r="G6" s="411"/>
    </row>
    <row r="7" spans="1:16">
      <c r="C7" s="410"/>
      <c r="D7" s="524" t="s">
        <v>182</v>
      </c>
      <c r="E7" s="525"/>
      <c r="F7" s="526"/>
      <c r="G7" s="526" t="s">
        <v>183</v>
      </c>
    </row>
    <row r="8" spans="1:16">
      <c r="C8" s="410"/>
      <c r="D8" s="385" t="s">
        <v>23</v>
      </c>
      <c r="E8" s="409" t="s">
        <v>200</v>
      </c>
      <c r="F8" s="409" t="s">
        <v>188</v>
      </c>
      <c r="G8" s="527"/>
    </row>
    <row r="9" spans="1:16" ht="12" customHeight="1">
      <c r="C9" s="410"/>
      <c r="D9" s="73" t="s">
        <v>24</v>
      </c>
      <c r="E9" s="73" t="s">
        <v>0</v>
      </c>
      <c r="F9" s="73" t="s">
        <v>1</v>
      </c>
      <c r="G9" s="73" t="s">
        <v>2</v>
      </c>
    </row>
    <row r="10" spans="1:16" ht="22.5">
      <c r="A10" s="391"/>
      <c r="C10" s="410"/>
      <c r="D10" s="380">
        <v>1</v>
      </c>
      <c r="E10" s="392" t="s">
        <v>313</v>
      </c>
      <c r="F10" s="393" t="s">
        <v>208</v>
      </c>
      <c r="G10" s="317"/>
    </row>
    <row r="11" spans="1:16">
      <c r="A11" s="391"/>
      <c r="C11" s="410"/>
      <c r="D11" s="380" t="s">
        <v>280</v>
      </c>
      <c r="E11" s="394" t="s">
        <v>314</v>
      </c>
      <c r="F11" s="393" t="s">
        <v>208</v>
      </c>
      <c r="G11" s="317"/>
    </row>
    <row r="12" spans="1:16" ht="21" customHeight="1">
      <c r="A12" s="391"/>
      <c r="C12" s="410"/>
      <c r="D12" s="380" t="s">
        <v>315</v>
      </c>
      <c r="E12" s="395" t="s">
        <v>2511</v>
      </c>
      <c r="F12" s="439" t="s">
        <v>2515</v>
      </c>
      <c r="G12" s="528" t="s">
        <v>316</v>
      </c>
    </row>
    <row r="13" spans="1:16" ht="20.100000000000001" customHeight="1">
      <c r="A13" s="417"/>
      <c r="C13" s="438" t="s">
        <v>2512</v>
      </c>
      <c r="D13" s="380" t="s">
        <v>2513</v>
      </c>
      <c r="E13" s="420" t="s">
        <v>2514</v>
      </c>
      <c r="F13" s="439" t="s">
        <v>2516</v>
      </c>
      <c r="G13" s="529"/>
    </row>
    <row r="14" spans="1:16" ht="15" customHeight="1">
      <c r="A14" s="391"/>
      <c r="C14" s="410"/>
      <c r="D14" s="268"/>
      <c r="E14" s="396" t="s">
        <v>317</v>
      </c>
      <c r="F14" s="397"/>
      <c r="G14" s="530"/>
    </row>
    <row r="15" spans="1:16">
      <c r="A15" s="391"/>
      <c r="C15" s="410"/>
      <c r="D15" s="380" t="s">
        <v>318</v>
      </c>
      <c r="E15" s="394" t="s">
        <v>319</v>
      </c>
      <c r="F15" s="393" t="s">
        <v>208</v>
      </c>
      <c r="G15" s="398"/>
    </row>
    <row r="16" spans="1:16" ht="41.85" customHeight="1">
      <c r="A16" s="391"/>
      <c r="C16" s="410"/>
      <c r="D16" s="380" t="s">
        <v>320</v>
      </c>
      <c r="E16" s="433"/>
      <c r="F16" s="434"/>
      <c r="G16" s="528" t="s">
        <v>321</v>
      </c>
    </row>
    <row r="17" spans="1:16" ht="15" customHeight="1">
      <c r="A17" s="391"/>
      <c r="C17" s="410"/>
      <c r="D17" s="268"/>
      <c r="E17" s="396" t="s">
        <v>317</v>
      </c>
      <c r="F17" s="399"/>
      <c r="G17" s="530"/>
    </row>
    <row r="18" spans="1:16">
      <c r="A18" s="391"/>
      <c r="C18" s="410"/>
      <c r="D18" s="380" t="s">
        <v>322</v>
      </c>
      <c r="E18" s="394" t="s">
        <v>323</v>
      </c>
      <c r="F18" s="393" t="s">
        <v>208</v>
      </c>
      <c r="G18" s="398"/>
    </row>
    <row r="19" spans="1:16" ht="18.75" hidden="1">
      <c r="A19" s="391"/>
      <c r="C19" s="410"/>
      <c r="D19" s="400" t="s">
        <v>324</v>
      </c>
      <c r="E19" s="401"/>
      <c r="F19" s="402"/>
      <c r="G19" s="403"/>
      <c r="H19" s="371"/>
    </row>
    <row r="20" spans="1:16">
      <c r="A20" s="391"/>
      <c r="C20" s="410"/>
      <c r="D20" s="268"/>
      <c r="E20" s="396" t="s">
        <v>317</v>
      </c>
      <c r="F20" s="399"/>
      <c r="G20" s="404"/>
    </row>
    <row r="21" spans="1:16" ht="3" customHeight="1"/>
    <row r="22" spans="1:16">
      <c r="A22" s="387" t="s">
        <v>105</v>
      </c>
      <c r="B22" s="374" t="s">
        <v>105</v>
      </c>
      <c r="C22" s="388" t="s">
        <v>105</v>
      </c>
      <c r="D22" s="405" t="s">
        <v>105</v>
      </c>
      <c r="E22" s="406" t="s">
        <v>105</v>
      </c>
      <c r="F22" s="407" t="s">
        <v>105</v>
      </c>
      <c r="G22" s="407" t="s">
        <v>105</v>
      </c>
      <c r="H22" s="407" t="s">
        <v>105</v>
      </c>
      <c r="I22" s="407" t="s">
        <v>105</v>
      </c>
      <c r="J22" s="407" t="s">
        <v>105</v>
      </c>
      <c r="K22" s="407" t="s">
        <v>105</v>
      </c>
      <c r="L22" s="407" t="s">
        <v>105</v>
      </c>
      <c r="M22" s="407" t="s">
        <v>105</v>
      </c>
      <c r="N22" s="407" t="s">
        <v>105</v>
      </c>
      <c r="O22" s="407" t="s">
        <v>105</v>
      </c>
      <c r="P22" s="407" t="s">
        <v>105</v>
      </c>
    </row>
  </sheetData>
  <sheetProtection algorithmName="SHA-512" hashValue="GnRqTrib2OBHzWdalNDagWMEhjNUkPsX9OFum2YtA8pTa1aWbLgJ3SrAHHVBEoblA5WI0rETnRxSV1vzBcFgZQ==" saltValue="r0IDauI3V4axtuqTlHki9A==" spinCount="100000" sheet="1" objects="1" scenarios="1" formatColumns="0" formatRows="0"/>
  <dataConsolidate leftLabels="1" link="1"/>
  <mergeCells count="5">
    <mergeCell ref="D5:F5"/>
    <mergeCell ref="D7:F7"/>
    <mergeCell ref="G7:G8"/>
    <mergeCell ref="G12:G14"/>
    <mergeCell ref="G16:G17"/>
  </mergeCells>
  <dataValidations count="2">
    <dataValidation type="textLength" operator="lessThanOrEqual" allowBlank="1" showInputMessage="1" showErrorMessage="1" errorTitle="Ошибка" error="Допускается ввод не более 900 символов!" sqref="E12:E13 E16 G19 G16 G12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F16:F17 F12:F13">
      <formula1>900</formula1>
    </dataValidation>
  </dataValidations>
  <hyperlinks>
    <hyperlink ref="F12" location="'Форма 4.7'!$F$12" tooltip="Кликните по гиперссылке, чтобы перейти по ссылке на обосновывающие документы или отредактировать её" display="https://portal.eias.ru/Portal/DownloadPage.aspx?type=12&amp;guid=ca366b01-e765-4075-a3da-b350b37ef9c8"/>
    <hyperlink ref="F13" location="'Форма 4.7'!$F$13" tooltip="Кликните по гиперссылке, чтобы перейти по ссылке на обосновывающие документы или отредактировать её" display="https://portal.eias.ru/Portal/DownloadPage.aspx?type=12&amp;guid=7e803af0-cdf7-4ce2-a886-5509c7fecb69"/>
  </hyperlink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53" hidden="1" customWidth="1"/>
    <col min="2" max="2" width="9.140625" style="254" hidden="1" customWidth="1"/>
    <col min="3" max="3" width="3.7109375" style="255" customWidth="1"/>
    <col min="4" max="4" width="7" style="256" bestFit="1" customWidth="1"/>
    <col min="5" max="5" width="11.28515625" style="256" customWidth="1"/>
    <col min="6" max="6" width="41" style="256" customWidth="1"/>
    <col min="7" max="7" width="18" style="256" customWidth="1"/>
    <col min="8" max="8" width="13.140625" style="256" customWidth="1"/>
    <col min="9" max="9" width="11.42578125" style="256" customWidth="1"/>
    <col min="10" max="10" width="42.140625" style="256" customWidth="1"/>
    <col min="11" max="11" width="115.7109375" style="256" customWidth="1"/>
    <col min="12" max="12" width="3.7109375" style="256" customWidth="1"/>
    <col min="13" max="16384" width="9.140625" style="256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32"/>
      <c r="C5" s="39"/>
      <c r="D5" s="532" t="s">
        <v>181</v>
      </c>
      <c r="E5" s="532"/>
      <c r="F5" s="532"/>
      <c r="G5" s="532"/>
      <c r="H5" s="532"/>
      <c r="I5" s="532"/>
      <c r="J5" s="532"/>
      <c r="K5" s="257"/>
    </row>
    <row r="6" spans="1:14" s="279" customFormat="1" ht="3" hidden="1" customHeight="1">
      <c r="A6" s="275"/>
      <c r="B6" s="276"/>
      <c r="C6" s="277"/>
      <c r="D6" s="278"/>
      <c r="E6" s="278"/>
      <c r="G6" s="278"/>
      <c r="H6" s="278"/>
      <c r="I6" s="278"/>
      <c r="J6" s="278"/>
      <c r="K6" s="278"/>
    </row>
    <row r="7" spans="1:14" s="275" customFormat="1" ht="3" customHeight="1">
      <c r="B7" s="276"/>
      <c r="C7" s="277"/>
      <c r="D7" s="280"/>
      <c r="E7" s="280"/>
      <c r="G7" s="280"/>
      <c r="H7" s="280"/>
      <c r="I7" s="280"/>
      <c r="J7" s="280"/>
      <c r="K7" s="280"/>
      <c r="L7" s="281"/>
    </row>
    <row r="8" spans="1:14" s="279" customFormat="1">
      <c r="A8" s="275"/>
      <c r="B8" s="276"/>
      <c r="C8" s="277"/>
      <c r="D8" s="533" t="s">
        <v>182</v>
      </c>
      <c r="E8" s="533"/>
      <c r="F8" s="533"/>
      <c r="G8" s="533"/>
      <c r="H8" s="533"/>
      <c r="I8" s="533"/>
      <c r="J8" s="533"/>
      <c r="K8" s="533" t="s">
        <v>183</v>
      </c>
    </row>
    <row r="9" spans="1:14" s="279" customFormat="1">
      <c r="A9" s="275"/>
      <c r="B9" s="276"/>
      <c r="C9" s="277"/>
      <c r="D9" s="533" t="s">
        <v>23</v>
      </c>
      <c r="E9" s="533" t="s">
        <v>184</v>
      </c>
      <c r="F9" s="533"/>
      <c r="G9" s="533" t="s">
        <v>185</v>
      </c>
      <c r="H9" s="533"/>
      <c r="I9" s="533"/>
      <c r="J9" s="533"/>
      <c r="K9" s="533"/>
    </row>
    <row r="10" spans="1:14" s="279" customFormat="1" ht="22.5">
      <c r="A10" s="275"/>
      <c r="B10" s="276"/>
      <c r="C10" s="277"/>
      <c r="D10" s="533"/>
      <c r="E10" s="248" t="s">
        <v>186</v>
      </c>
      <c r="F10" s="248" t="s">
        <v>109</v>
      </c>
      <c r="G10" s="248" t="s">
        <v>109</v>
      </c>
      <c r="H10" s="248" t="s">
        <v>186</v>
      </c>
      <c r="I10" s="248" t="s">
        <v>187</v>
      </c>
      <c r="J10" s="248" t="s">
        <v>188</v>
      </c>
      <c r="K10" s="533"/>
    </row>
    <row r="11" spans="1:14" s="279" customFormat="1" ht="12" customHeight="1">
      <c r="A11" s="275"/>
      <c r="B11" s="276"/>
      <c r="C11" s="277"/>
      <c r="D11" s="73" t="s">
        <v>24</v>
      </c>
      <c r="E11" s="73" t="s">
        <v>0</v>
      </c>
      <c r="F11" s="73" t="s">
        <v>1</v>
      </c>
      <c r="G11" s="73" t="s">
        <v>2</v>
      </c>
      <c r="H11" s="73" t="s">
        <v>10</v>
      </c>
      <c r="I11" s="73" t="s">
        <v>11</v>
      </c>
      <c r="J11" s="73" t="s">
        <v>29</v>
      </c>
      <c r="K11" s="73" t="s">
        <v>30</v>
      </c>
    </row>
    <row r="12" spans="1:14" s="148" customFormat="1" ht="58.5" customHeight="1">
      <c r="A12" s="258" t="s">
        <v>1</v>
      </c>
      <c r="B12" s="259" t="s">
        <v>105</v>
      </c>
      <c r="C12" s="260"/>
      <c r="D12" s="261" t="s">
        <v>24</v>
      </c>
      <c r="E12" s="262"/>
      <c r="F12" s="263"/>
      <c r="G12" s="263"/>
      <c r="H12" s="263"/>
      <c r="I12" s="264"/>
      <c r="J12" s="265"/>
      <c r="K12" s="528" t="s">
        <v>189</v>
      </c>
      <c r="M12" s="266" t="str">
        <f>IF(ISERROR(INDEX(kind_of_nameforms,MATCH(E12,kind_of_forms,0),1)),"",INDEX(kind_of_nameforms,MATCH(E12,kind_of_forms,0),1))</f>
        <v/>
      </c>
      <c r="N12" s="267"/>
    </row>
    <row r="13" spans="1:14" ht="15" customHeight="1">
      <c r="A13" s="256"/>
      <c r="B13" s="256"/>
      <c r="C13" s="256"/>
      <c r="D13" s="268"/>
      <c r="E13" s="269" t="s">
        <v>124</v>
      </c>
      <c r="F13" s="270"/>
      <c r="G13" s="270"/>
      <c r="H13" s="270"/>
      <c r="I13" s="270"/>
      <c r="J13" s="271"/>
      <c r="K13" s="530"/>
    </row>
    <row r="14" spans="1:14" ht="3" customHeight="1">
      <c r="A14" s="256"/>
      <c r="B14" s="256"/>
      <c r="C14" s="256"/>
    </row>
    <row r="15" spans="1:14" ht="27.75" customHeight="1">
      <c r="E15" s="531" t="s">
        <v>190</v>
      </c>
      <c r="F15" s="531"/>
      <c r="G15" s="531"/>
      <c r="H15" s="531"/>
      <c r="I15" s="531"/>
      <c r="J15" s="531"/>
    </row>
  </sheetData>
  <sheetProtection algorithmName="SHA-512" hashValue="YcqcirmglyFm6o5KMLG4DNCVG0RLhMzn5Bb8biRxwq9uKWoy7qE9qK70++VkzkwxjXipL1FEKqgNgLGnMSbquA==" saltValue="PwX9GMjPeSpFV9T+FIJ/o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0"/>
    <col min="22" max="16384" width="9.140625" style="7"/>
  </cols>
  <sheetData>
    <row r="1" spans="3:21" s="77" customFormat="1" hidden="1">
      <c r="C1" s="76"/>
      <c r="U1" s="239"/>
    </row>
    <row r="2" spans="3:21" s="77" customFormat="1" hidden="1">
      <c r="C2" s="76"/>
      <c r="U2" s="239"/>
    </row>
    <row r="3" spans="3:21" s="77" customFormat="1" hidden="1">
      <c r="C3" s="76"/>
      <c r="U3" s="239"/>
    </row>
    <row r="4" spans="3:21" s="77" customFormat="1" hidden="1">
      <c r="C4" s="76"/>
      <c r="U4" s="239"/>
    </row>
    <row r="5" spans="3:21" s="77" customFormat="1" hidden="1">
      <c r="C5" s="76"/>
      <c r="U5" s="239"/>
    </row>
    <row r="6" spans="3:21" s="77" customFormat="1" ht="10.5" customHeight="1">
      <c r="C6" s="78"/>
      <c r="D6" s="79"/>
      <c r="E6" s="79"/>
      <c r="U6" s="239"/>
    </row>
    <row r="7" spans="3:21" s="77" customFormat="1" ht="20.100000000000001" customHeight="1">
      <c r="C7" s="78"/>
      <c r="D7" s="534" t="s">
        <v>118</v>
      </c>
      <c r="E7" s="534"/>
      <c r="U7" s="239"/>
    </row>
    <row r="8" spans="3:21" s="77" customFormat="1" ht="15" customHeight="1">
      <c r="C8" s="78"/>
      <c r="D8" s="535" t="str">
        <f>IF(org=0,"Не определено",org)</f>
        <v>ООО "Теплосервис"</v>
      </c>
      <c r="E8" s="535"/>
      <c r="U8" s="239"/>
    </row>
    <row r="9" spans="3:21" s="77" customFormat="1" ht="6.95" customHeight="1">
      <c r="C9" s="78"/>
      <c r="D9" s="79"/>
      <c r="E9" s="79"/>
      <c r="U9" s="239"/>
    </row>
    <row r="10" spans="3:21" s="77" customFormat="1" ht="22.5" customHeight="1">
      <c r="C10" s="78"/>
      <c r="D10" s="49" t="s">
        <v>23</v>
      </c>
      <c r="E10" s="48" t="s">
        <v>88</v>
      </c>
      <c r="U10" s="239"/>
    </row>
    <row r="11" spans="3:21" s="77" customFormat="1" ht="11.25" customHeight="1">
      <c r="C11" s="78"/>
      <c r="D11" s="73" t="s">
        <v>24</v>
      </c>
      <c r="E11" s="73" t="s">
        <v>0</v>
      </c>
      <c r="U11" s="239"/>
    </row>
    <row r="12" spans="3:21" s="77" customFormat="1" ht="15" hidden="1" customHeight="1">
      <c r="C12" s="78"/>
      <c r="D12" s="80">
        <v>0</v>
      </c>
      <c r="E12" s="50"/>
      <c r="U12" s="239"/>
    </row>
    <row r="13" spans="3:21" s="77" customFormat="1" ht="14.1" customHeight="1">
      <c r="C13" s="81"/>
      <c r="D13" s="80">
        <v>1</v>
      </c>
      <c r="E13" s="51"/>
      <c r="U13" s="239"/>
    </row>
    <row r="14" spans="3:21" s="77" customFormat="1" ht="15" customHeight="1">
      <c r="C14" s="78"/>
      <c r="D14" s="86"/>
      <c r="E14" s="87" t="s">
        <v>124</v>
      </c>
      <c r="U14" s="239"/>
    </row>
    <row r="15" spans="3:21" s="77" customFormat="1" ht="11.25" customHeight="1">
      <c r="C15" s="76"/>
      <c r="U15" s="239"/>
    </row>
    <row r="16" spans="3:21" s="77" customFormat="1">
      <c r="C16" s="76"/>
      <c r="D16" s="150"/>
      <c r="E16" s="82"/>
      <c r="F16" s="82"/>
      <c r="G16" s="83"/>
      <c r="H16" s="83"/>
      <c r="I16" s="83"/>
      <c r="U16" s="239"/>
    </row>
  </sheetData>
  <sheetProtection algorithmName="SHA-512" hashValue="hXwN2F2hR8/fwyrIffzwgJgUi4PMQtkCgGwUArf3psSirBduORJHB51ZLQDg94w2qwF15CxPgMdNrDIu0S5bOw==" saltValue="dK15AC2nEw64JxIJDnD1iw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162</vt:i4>
      </vt:variant>
    </vt:vector>
  </HeadingPairs>
  <TitlesOfParts>
    <vt:vector size="170" baseType="lpstr">
      <vt:lpstr>Инструкция</vt:lpstr>
      <vt:lpstr>Титульный</vt:lpstr>
      <vt:lpstr>Территории</vt:lpstr>
      <vt:lpstr>ВД и СКИ</vt:lpstr>
      <vt:lpstr>Форма 1.0.1 | Форма 4.7</vt:lpstr>
      <vt:lpstr>Форма 4.7</vt:lpstr>
      <vt:lpstr>Комментарии</vt:lpstr>
      <vt:lpstr>Проверка</vt:lpstr>
      <vt:lpstr>activity</vt:lpstr>
      <vt:lpstr>availability_price</vt:lpstr>
      <vt:lpstr>checkCell_List09</vt:lpstr>
      <vt:lpstr>checkCell_List11</vt:lpstr>
      <vt:lpstr>checkDEfCell_List09</vt:lpstr>
      <vt:lpstr>chkGetUpdatesValue</vt:lpstr>
      <vt:lpstr>chkNoUpdatesValue</vt:lpstr>
      <vt:lpstr>code</vt:lpstr>
      <vt:lpstr>connection_flag</vt:lpstr>
      <vt:lpstr>copy_f_quart</vt:lpstr>
      <vt:lpstr>copy_f_year</vt:lpstr>
      <vt:lpstr>CURRENT_DATE</vt:lpstr>
      <vt:lpstr>data_List11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et_List11_1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kind_of_org_type</vt:lpstr>
      <vt:lpstr>kind_of_publication</vt:lpstr>
      <vt:lpstr>kind_of_purchase_method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List11_GroundMaterials_1</vt:lpstr>
      <vt:lpstr>List11_note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obj_List02_22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pCng_List11_1</vt:lpstr>
      <vt:lpstr>pCng_List11_2</vt:lpstr>
      <vt:lpstr>pCng_List11_3</vt:lpstr>
      <vt:lpstr>pDel_Comm</vt:lpstr>
      <vt:lpstr>pDel_List03</vt:lpstr>
      <vt:lpstr>pDel_List04</vt:lpstr>
      <vt:lpstr>pDel_List09_0</vt:lpstr>
      <vt:lpstr>pDel_List09_1</vt:lpstr>
      <vt:lpstr>pDel_List09_2</vt:lpstr>
      <vt:lpstr>pDel_List11_1</vt:lpstr>
      <vt:lpstr>pDel_List11_2</vt:lpstr>
      <vt:lpstr>pDel_List11_3</vt:lpstr>
      <vt:lpstr>pDelList07_01</vt:lpstr>
      <vt:lpstr>pDelList07_04</vt:lpstr>
      <vt:lpstr>pDelList07_05</vt:lpstr>
      <vt:lpstr>pIns_Comm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pIns_List11_1</vt:lpstr>
      <vt:lpstr>pIns_List11_2</vt:lpstr>
      <vt:lpstr>pIns_List11_3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source_of_funding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об условиях, на которых осуществляется поставка товаров (оказание услуг)</dc:title>
  <dc:subject>Информация об условиях, на которых осуществляется поставка товаров (оказание услуг)</dc:subject>
  <dc:creator>--</dc:creator>
  <cp:lastModifiedBy>SAK</cp:lastModifiedBy>
  <dcterms:created xsi:type="dcterms:W3CDTF">2014-08-18T08:57:48Z</dcterms:created>
  <dcterms:modified xsi:type="dcterms:W3CDTF">2025-07-14T06:51:24Z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FAS.JKH.OPEN.INFO.TERMS.WARM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PLAN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